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4075" windowHeight="11715"/>
  </bookViews>
  <sheets>
    <sheet name="Page1" sheetId="1" r:id="rId1"/>
  </sheets>
  <calcPr calcId="152511"/>
</workbook>
</file>

<file path=xl/calcChain.xml><?xml version="1.0" encoding="utf-8"?>
<calcChain xmlns="http://schemas.openxmlformats.org/spreadsheetml/2006/main">
  <c r="G132" i="1" l="1"/>
  <c r="H132" i="1"/>
  <c r="I132" i="1"/>
  <c r="J132" i="1"/>
  <c r="F132" i="1"/>
  <c r="G110" i="1"/>
  <c r="H110" i="1"/>
  <c r="I110" i="1"/>
  <c r="J110" i="1"/>
  <c r="F103" i="1"/>
  <c r="F110" i="1"/>
  <c r="F111" i="1" s="1"/>
  <c r="G90" i="1"/>
  <c r="G89" i="1"/>
  <c r="H89" i="1"/>
  <c r="H90" i="1" s="1"/>
  <c r="I89" i="1"/>
  <c r="I90" i="1" s="1"/>
  <c r="J89" i="1"/>
  <c r="J90" i="1" s="1"/>
  <c r="F90" i="1"/>
  <c r="F89" i="1"/>
  <c r="G82" i="1"/>
  <c r="H82" i="1"/>
  <c r="I82" i="1"/>
  <c r="J82" i="1"/>
  <c r="F82" i="1"/>
  <c r="G67" i="1"/>
  <c r="H67" i="1"/>
  <c r="I67" i="1"/>
  <c r="J67" i="1"/>
  <c r="K67" i="1"/>
  <c r="F67" i="1"/>
  <c r="F45" i="1"/>
  <c r="F46" i="1" s="1"/>
  <c r="F38" i="1"/>
  <c r="I26" i="1"/>
  <c r="G25" i="1"/>
  <c r="G26" i="1" s="1"/>
  <c r="H25" i="1"/>
  <c r="H26" i="1" s="1"/>
  <c r="I25" i="1"/>
  <c r="J25" i="1"/>
  <c r="J26" i="1" s="1"/>
  <c r="F25" i="1"/>
  <c r="F26" i="1" s="1"/>
  <c r="G18" i="1"/>
  <c r="H18" i="1"/>
  <c r="I18" i="1"/>
  <c r="J18" i="1"/>
  <c r="F18" i="1"/>
  <c r="I45" i="1" l="1"/>
  <c r="H45" i="1"/>
  <c r="G45" i="1"/>
  <c r="S68" i="1"/>
  <c r="U68" i="1"/>
  <c r="Q68" i="1"/>
  <c r="J59" i="1"/>
  <c r="J68" i="1" s="1"/>
  <c r="I59" i="1"/>
  <c r="I68" i="1" s="1"/>
  <c r="H59" i="1"/>
  <c r="G59" i="1"/>
  <c r="G68" i="1" s="1"/>
  <c r="K132" i="1" l="1"/>
  <c r="G125" i="1"/>
  <c r="H125" i="1"/>
  <c r="I125" i="1"/>
  <c r="I133" i="1" s="1"/>
  <c r="J125" i="1"/>
  <c r="J133" i="1" s="1"/>
  <c r="K125" i="1"/>
  <c r="F125" i="1"/>
  <c r="F133" i="1" s="1"/>
  <c r="I111" i="1"/>
  <c r="J111" i="1"/>
  <c r="G103" i="1"/>
  <c r="G111" i="1" s="1"/>
  <c r="H103" i="1"/>
  <c r="H111" i="1" s="1"/>
  <c r="I103" i="1"/>
  <c r="J103" i="1"/>
  <c r="P82" i="1"/>
  <c r="W68" i="1"/>
  <c r="P68" i="1"/>
  <c r="K59" i="1"/>
  <c r="K68" i="1" s="1"/>
  <c r="F59" i="1"/>
  <c r="J45" i="1"/>
  <c r="K45" i="1"/>
  <c r="L45" i="1"/>
  <c r="Q25" i="1"/>
  <c r="P25" i="1"/>
  <c r="K25" i="1"/>
  <c r="L25" i="1"/>
  <c r="M25" i="1"/>
  <c r="U18" i="1"/>
  <c r="S18" i="1"/>
  <c r="Q18" i="1"/>
  <c r="P18" i="1"/>
  <c r="K18" i="1"/>
  <c r="L18" i="1"/>
  <c r="F68" i="1" l="1"/>
  <c r="H133" i="1"/>
  <c r="G133" i="1"/>
  <c r="S125" i="1"/>
  <c r="Q125" i="1"/>
  <c r="P125" i="1"/>
  <c r="W111" i="1"/>
  <c r="U111" i="1"/>
  <c r="T111" i="1"/>
  <c r="S111" i="1"/>
  <c r="Q111" i="1"/>
  <c r="P111" i="1"/>
  <c r="K110" i="1"/>
  <c r="U103" i="1"/>
  <c r="T103" i="1"/>
  <c r="S103" i="1"/>
  <c r="Q103" i="1"/>
  <c r="P103" i="1"/>
  <c r="K103" i="1"/>
  <c r="L103" i="1"/>
  <c r="T89" i="1"/>
  <c r="U89" i="1"/>
  <c r="U90" i="1" s="1"/>
  <c r="S89" i="1"/>
  <c r="S90" i="1" s="1"/>
  <c r="Q89" i="1"/>
  <c r="Q90" i="1" s="1"/>
  <c r="P89" i="1"/>
  <c r="P90" i="1" s="1"/>
  <c r="K89" i="1"/>
  <c r="K82" i="1"/>
  <c r="L59" i="1"/>
  <c r="M59" i="1"/>
  <c r="U45" i="1"/>
  <c r="Q45" i="1"/>
  <c r="P45" i="1"/>
  <c r="M45" i="1"/>
  <c r="N45" i="1"/>
  <c r="G38" i="1"/>
  <c r="H38" i="1"/>
  <c r="H46" i="1" s="1"/>
  <c r="I38" i="1"/>
  <c r="I46" i="1" s="1"/>
  <c r="J38" i="1"/>
  <c r="J46" i="1" s="1"/>
  <c r="K38" i="1"/>
  <c r="L38" i="1"/>
  <c r="M38" i="1"/>
  <c r="K111" i="1" l="1"/>
  <c r="U26" i="1"/>
  <c r="Q26" i="1"/>
  <c r="P26" i="1"/>
  <c r="K26" i="1"/>
  <c r="W25" i="1"/>
  <c r="U25" i="1"/>
  <c r="T25" i="1"/>
  <c r="S25" i="1"/>
  <c r="S26" i="1" s="1"/>
  <c r="N25" i="1"/>
  <c r="W18" i="1"/>
  <c r="W26" i="1" s="1"/>
  <c r="T18" i="1"/>
  <c r="T26" i="1" s="1"/>
  <c r="G46" i="1" l="1"/>
  <c r="T45" i="1"/>
  <c r="S45" i="1"/>
  <c r="O45" i="1"/>
  <c r="Q38" i="1"/>
  <c r="P38" i="1"/>
  <c r="W132" i="1" l="1"/>
  <c r="W133" i="1" s="1"/>
  <c r="U132" i="1"/>
  <c r="U133" i="1" s="1"/>
  <c r="T132" i="1"/>
  <c r="T133" i="1" s="1"/>
  <c r="S132" i="1"/>
  <c r="S133" i="1" s="1"/>
  <c r="Q132" i="1"/>
  <c r="Q133" i="1" s="1"/>
  <c r="P132" i="1"/>
  <c r="P133" i="1" s="1"/>
  <c r="K133" i="1"/>
  <c r="T125" i="1"/>
  <c r="H68" i="1" l="1"/>
</calcChain>
</file>

<file path=xl/sharedStrings.xml><?xml version="1.0" encoding="utf-8"?>
<sst xmlns="http://schemas.openxmlformats.org/spreadsheetml/2006/main" count="376" uniqueCount="166">
  <si>
    <t>1 день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</si>
  <si>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</si>
  <si>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</si>
  <si>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</si>
  <si>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</si>
  <si>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</si>
  <si>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</si>
  <si>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</si>
  <si>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</si>
  <si>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</si>
  <si>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</si>
  <si>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</si>
  <si>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</si>
  <si>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С, мг</t>
  </si>
  <si>
    <t>В1, мг</t>
  </si>
  <si>
    <t>В2, мг</t>
  </si>
  <si>
    <t>А, мг</t>
  </si>
  <si>
    <t>Д, мкг</t>
  </si>
  <si>
    <t>Са, мг</t>
  </si>
  <si>
    <t>Р, мг</t>
  </si>
  <si>
    <t>Mg, мг</t>
  </si>
  <si>
    <t>Fе, мг</t>
  </si>
  <si>
    <t>К, мг</t>
  </si>
  <si>
    <t>I, мкг</t>
  </si>
  <si>
    <t>Se, мг</t>
  </si>
  <si>
    <t>F, мг</t>
  </si>
  <si>
    <t>Завтрак</t>
  </si>
  <si>
    <t>2011</t>
  </si>
  <si>
    <t>204</t>
  </si>
  <si>
    <t>МАКАРОНЫ ОТВАРНЫЕ С СЫРОМ</t>
  </si>
  <si>
    <t>135</t>
  </si>
  <si>
    <t>2008</t>
  </si>
  <si>
    <t>13</t>
  </si>
  <si>
    <t>МАСЛО (ПОРЦИЯМИ)</t>
  </si>
  <si>
    <t>10</t>
  </si>
  <si>
    <t>209</t>
  </si>
  <si>
    <t>ЯЙЦА ВАРЕНЫЕ</t>
  </si>
  <si>
    <t>40</t>
  </si>
  <si>
    <t>200</t>
  </si>
  <si>
    <t>ХЛЕБ ПШЕНИЧНЫЙ</t>
  </si>
  <si>
    <t>Итого за прием пищи:</t>
  </si>
  <si>
    <t>Обед</t>
  </si>
  <si>
    <t>89</t>
  </si>
  <si>
    <t>ЩИ ЗЕЛЕНЫЕ</t>
  </si>
  <si>
    <t>2012</t>
  </si>
  <si>
    <t>308</t>
  </si>
  <si>
    <t>ФРИКАДЕЛЬКИ ИЗ ПТИЦЫ</t>
  </si>
  <si>
    <t>70</t>
  </si>
  <si>
    <t>312</t>
  </si>
  <si>
    <t>ПЮРЕ КАРТОФЕЛЬНОЕ</t>
  </si>
  <si>
    <t>394</t>
  </si>
  <si>
    <t>КОМПОТ ИЗ СВЕЖИХ ПЛОДОВ</t>
  </si>
  <si>
    <t>60</t>
  </si>
  <si>
    <t>Всего за день:</t>
  </si>
  <si>
    <t>2 день</t>
  </si>
  <si>
    <t>413</t>
  </si>
  <si>
    <t>ПИЦЦА ШКОЛЬНАЯ, 2 ВАРИАНТ</t>
  </si>
  <si>
    <t>430</t>
  </si>
  <si>
    <t>ЧАЙ С САХАРОМ</t>
  </si>
  <si>
    <t>185/15</t>
  </si>
  <si>
    <t>338</t>
  </si>
  <si>
    <t>ФРУКТЫ  СВЕЖИЕ (ПО СЕЗОНУ)</t>
  </si>
  <si>
    <t>ПОМИДОР СВЕЖИЙ</t>
  </si>
  <si>
    <t>99</t>
  </si>
  <si>
    <t>СУП КАРТОФЕЛЬНЫЙ С БОБОВЫМИ</t>
  </si>
  <si>
    <t>244</t>
  </si>
  <si>
    <t>ПЛОВ ИЗ ОТВАРНОЙ ГОВЯДИНЫ</t>
  </si>
  <si>
    <t>150</t>
  </si>
  <si>
    <t>3 день</t>
  </si>
  <si>
    <t>295</t>
  </si>
  <si>
    <t>КОТЛЕТЫ РУБЛЕННЫЕ ИЗ ФИЛЕ ПТИЦЫ</t>
  </si>
  <si>
    <t>325</t>
  </si>
  <si>
    <t>РИС ОТВАРНОЙ</t>
  </si>
  <si>
    <t>431</t>
  </si>
  <si>
    <t>ЧАЙ С САХАРОМ И ЛИМОНОМ</t>
  </si>
  <si>
    <t>185/15/7</t>
  </si>
  <si>
    <t>91</t>
  </si>
  <si>
    <t>РАССОЛЬНИК ЛЕНИНГРАДСКИЙ</t>
  </si>
  <si>
    <t>254</t>
  </si>
  <si>
    <t>РЫБА ЗАПЕЧЕННАЯ (ФИЛЕ МИНТАЯ)</t>
  </si>
  <si>
    <t>75</t>
  </si>
  <si>
    <t>100</t>
  </si>
  <si>
    <t>4 день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</si>
  <si>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</si>
  <si>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</si>
  <si>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</si>
  <si>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</si>
  <si>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</si>
  <si>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</si>
  <si>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</si>
  <si>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</si>
  <si>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</si>
  <si>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</si>
  <si>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</si>
  <si>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</si>
  <si>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С, мг</t>
  </si>
  <si>
    <t>В1, мг</t>
  </si>
  <si>
    <t>В2, мг</t>
  </si>
  <si>
    <t>А, мг</t>
  </si>
  <si>
    <t>Д, мкг</t>
  </si>
  <si>
    <t>Са, мг</t>
  </si>
  <si>
    <t>Р, мг</t>
  </si>
  <si>
    <t>Mg, мг</t>
  </si>
  <si>
    <t>Fе, мг</t>
  </si>
  <si>
    <t>К, мг</t>
  </si>
  <si>
    <t>I, мкг</t>
  </si>
  <si>
    <t>Se, мг</t>
  </si>
  <si>
    <t>F, мг</t>
  </si>
  <si>
    <t>Завтрак</t>
  </si>
  <si>
    <t>2011</t>
  </si>
  <si>
    <t>223</t>
  </si>
  <si>
    <t>ЗАПЕКАНКА ИЗ ТВОРОГА СО СГУЩЕННЫМ МОЛОКОМ</t>
  </si>
  <si>
    <t>2008</t>
  </si>
  <si>
    <t>13</t>
  </si>
  <si>
    <t>МАСЛО (ПОРЦИЯМИ)</t>
  </si>
  <si>
    <t>10</t>
  </si>
  <si>
    <t>209</t>
  </si>
  <si>
    <t>ЯЙЦА ВАРЕНЫЕ</t>
  </si>
  <si>
    <t>40</t>
  </si>
  <si>
    <t>СУП КАРТОФЕЛЬНЫЙ С МАКАРОННЫМИ ИЗДЕЛИЯМИ</t>
  </si>
  <si>
    <t>323</t>
  </si>
  <si>
    <t>КАША ГРЕЧНЕВАЯ РАССЫПЧАТАЯ</t>
  </si>
  <si>
    <t>200</t>
  </si>
  <si>
    <t>ХЛЕБ ПШЕНИЧНЫЙ</t>
  </si>
  <si>
    <t>Итого за прием пищи:</t>
  </si>
  <si>
    <t>5 день</t>
  </si>
  <si>
    <t>284</t>
  </si>
  <si>
    <t>ТЕФТЕЛИ (2-Й ВАРИАНТ)</t>
  </si>
  <si>
    <t>МАКАРОННЫЕ ИЗДЕЛИЯ ОТВАРНЫЕ</t>
  </si>
  <si>
    <t>Обед</t>
  </si>
  <si>
    <t>106</t>
  </si>
  <si>
    <t>СУП-ЛАПША ДОМАШНЯЯ</t>
  </si>
  <si>
    <t>250</t>
  </si>
  <si>
    <t>293</t>
  </si>
  <si>
    <t>НАГГЕТСЫ</t>
  </si>
  <si>
    <t>147</t>
  </si>
  <si>
    <t>КАРТОФЕЛЬ,ЗАПЕЧЕННЫЙ  ДОЛЬКАМИ</t>
  </si>
  <si>
    <t>394</t>
  </si>
  <si>
    <t>КОМПОТ ИЗ СВЕЖИХ ПЛОДОВ</t>
  </si>
  <si>
    <t>60</t>
  </si>
  <si>
    <t>Всего за день:</t>
  </si>
  <si>
    <t>6 день</t>
  </si>
  <si>
    <t>189</t>
  </si>
  <si>
    <t>КАША ОВСЯНАЯ "ГЕРКУЛЕС" ЖИДКАЯ</t>
  </si>
  <si>
    <t>14</t>
  </si>
  <si>
    <t>СЫР (ПОРЦИЯМИ)</t>
  </si>
  <si>
    <t>430</t>
  </si>
  <si>
    <t>ЧАЙ С САХАРОМ</t>
  </si>
  <si>
    <t>185/15</t>
  </si>
  <si>
    <t>338</t>
  </si>
  <si>
    <t>ФРУКТЫ СВЕЖИЕ (ПО СЕЗОНУ</t>
  </si>
  <si>
    <t>82</t>
  </si>
  <si>
    <t>БОРЩ С КАПУСТОЙ И КАРТОФЕЛЕМ</t>
  </si>
  <si>
    <t>БЕФСТРОГАНОВ</t>
  </si>
  <si>
    <t>312</t>
  </si>
  <si>
    <t>ПЮРЕ КАРТОФЕЛЬНОЕ</t>
  </si>
  <si>
    <t>УТВЕРЖДАЮ</t>
  </si>
  <si>
    <t>ДИРЕКТОР ООО "ОЛИМП"</t>
  </si>
  <si>
    <t>И.Г.ТАМОВА</t>
  </si>
  <si>
    <t>СОГЛАСОВАНО</t>
  </si>
  <si>
    <t>ДИРЕКТОР</t>
  </si>
  <si>
    <t xml:space="preserve">        Двухнедельное примерное меню для организации питания для оздоровительных лагерей с дневным прибыванием при школах города Черкесска</t>
  </si>
  <si>
    <t>60/20</t>
  </si>
  <si>
    <t>ШНИЦЕЛЬ РУБЛЕННЫЙ ИЗ ГОВЯДИНЫ</t>
  </si>
  <si>
    <t>КОФЕЙНЫЙ НАПИТОК С МОЛОКОМ</t>
  </si>
  <si>
    <t xml:space="preserve">                                                                                                    в период летних каникул 2025года.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</si>
</sst>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\-#,##0.0"/>
    <numFmt numFmtId="165" formatCode="0.0"/>
  </numFmts>
  <fonts count="20" x14ac:knownFonts="1">
    <font>
      <sz val="8"/>
      <color rgb="FF000000"/>
      <name val="Tahoma"/>
    </font>
    <font>
      <b/>
      <sz val="12"/>
      <color rgb="FF000000"/>
      <name val="Arial"/>
    </font>
    <font>
      <i/>
      <sz val="9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Tahoma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5" borderId="4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2" fontId="8" fillId="9" borderId="8" xfId="0" applyNumberFormat="1" applyFont="1" applyFill="1" applyBorder="1" applyAlignment="1">
      <alignment horizontal="right" vertical="center" wrapText="1"/>
    </xf>
    <xf numFmtId="164" fontId="9" fillId="10" borderId="9" xfId="0" applyNumberFormat="1" applyFont="1" applyFill="1" applyBorder="1" applyAlignment="1">
      <alignment horizontal="right" vertical="center" wrapText="1"/>
    </xf>
    <xf numFmtId="2" fontId="11" fillId="12" borderId="11" xfId="0" applyNumberFormat="1" applyFont="1" applyFill="1" applyBorder="1" applyAlignment="1">
      <alignment horizontal="right" vertical="center" wrapText="1"/>
    </xf>
    <xf numFmtId="164" fontId="12" fillId="13" borderId="12" xfId="0" applyNumberFormat="1" applyFont="1" applyFill="1" applyBorder="1" applyAlignment="1">
      <alignment horizontal="right" vertical="center" wrapText="1"/>
    </xf>
    <xf numFmtId="0" fontId="13" fillId="14" borderId="13" xfId="0" applyFont="1" applyFill="1" applyBorder="1" applyAlignment="1">
      <alignment horizontal="right" vertical="center" wrapText="1"/>
    </xf>
    <xf numFmtId="0" fontId="14" fillId="15" borderId="14" xfId="0" applyFont="1" applyFill="1" applyBorder="1" applyAlignment="1">
      <alignment horizontal="left" vertical="top" wrapText="1"/>
    </xf>
    <xf numFmtId="0" fontId="0" fillId="0" borderId="0" xfId="0"/>
    <xf numFmtId="164" fontId="9" fillId="10" borderId="9" xfId="0" applyNumberFormat="1" applyFont="1" applyFill="1" applyBorder="1" applyAlignment="1">
      <alignment horizontal="right" vertical="center" wrapText="1"/>
    </xf>
    <xf numFmtId="164" fontId="9" fillId="10" borderId="9" xfId="0" applyNumberFormat="1" applyFont="1" applyFill="1" applyBorder="1" applyAlignment="1">
      <alignment horizontal="right" vertical="center" wrapText="1"/>
    </xf>
    <xf numFmtId="0" fontId="0" fillId="0" borderId="0" xfId="0"/>
    <xf numFmtId="0" fontId="18" fillId="6" borderId="13" xfId="0" applyFont="1" applyFill="1" applyBorder="1" applyAlignment="1">
      <alignment horizontal="center" vertical="top" wrapText="1"/>
    </xf>
    <xf numFmtId="0" fontId="18" fillId="6" borderId="13" xfId="0" applyFont="1" applyFill="1" applyBorder="1" applyAlignment="1">
      <alignment horizontal="right" vertical="top" wrapText="1"/>
    </xf>
    <xf numFmtId="2" fontId="17" fillId="12" borderId="11" xfId="0" applyNumberFormat="1" applyFont="1" applyFill="1" applyBorder="1" applyAlignment="1">
      <alignment horizontal="right" vertical="center" wrapText="1"/>
    </xf>
    <xf numFmtId="0" fontId="0" fillId="0" borderId="0" xfId="0"/>
    <xf numFmtId="0" fontId="6" fillId="7" borderId="13" xfId="0" applyFont="1" applyFill="1" applyBorder="1" applyAlignment="1">
      <alignment horizontal="center" vertical="center" wrapText="1"/>
    </xf>
    <xf numFmtId="2" fontId="8" fillId="9" borderId="13" xfId="0" applyNumberFormat="1" applyFont="1" applyFill="1" applyBorder="1" applyAlignment="1">
      <alignment horizontal="right" vertical="center" wrapText="1"/>
    </xf>
    <xf numFmtId="164" fontId="9" fillId="10" borderId="13" xfId="0" applyNumberFormat="1" applyFont="1" applyFill="1" applyBorder="1" applyAlignment="1">
      <alignment horizontal="right" vertical="center" wrapText="1"/>
    </xf>
    <xf numFmtId="165" fontId="11" fillId="12" borderId="11" xfId="0" applyNumberFormat="1" applyFont="1" applyFill="1" applyBorder="1" applyAlignment="1">
      <alignment horizontal="right" vertical="center" wrapText="1"/>
    </xf>
    <xf numFmtId="165" fontId="12" fillId="13" borderId="12" xfId="0" applyNumberFormat="1" applyFont="1" applyFill="1" applyBorder="1" applyAlignment="1">
      <alignment horizontal="right" vertical="center" wrapText="1"/>
    </xf>
    <xf numFmtId="165" fontId="17" fillId="12" borderId="11" xfId="0" applyNumberFormat="1" applyFont="1" applyFill="1" applyBorder="1" applyAlignment="1">
      <alignment horizontal="right" vertical="center" wrapText="1"/>
    </xf>
    <xf numFmtId="164" fontId="9" fillId="10" borderId="9" xfId="0" applyNumberFormat="1" applyFont="1" applyFill="1" applyBorder="1" applyAlignment="1">
      <alignment horizontal="right" vertical="center" wrapText="1"/>
    </xf>
    <xf numFmtId="2" fontId="18" fillId="6" borderId="13" xfId="0" applyNumberFormat="1" applyFont="1" applyFill="1" applyBorder="1" applyAlignment="1">
      <alignment horizontal="right" vertical="top" wrapText="1"/>
    </xf>
    <xf numFmtId="0" fontId="19" fillId="0" borderId="0" xfId="0" applyFont="1"/>
    <xf numFmtId="0" fontId="15" fillId="16" borderId="1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10" fillId="11" borderId="10" xfId="0" applyFont="1" applyFill="1" applyBorder="1" applyAlignment="1">
      <alignment horizontal="left" vertical="center" wrapText="1"/>
    </xf>
    <xf numFmtId="164" fontId="12" fillId="13" borderId="12" xfId="0" applyNumberFormat="1" applyFont="1" applyFill="1" applyBorder="1" applyAlignment="1">
      <alignment horizontal="right" vertical="center" wrapText="1"/>
    </xf>
    <xf numFmtId="0" fontId="7" fillId="8" borderId="7" xfId="0" applyFont="1" applyFill="1" applyBorder="1" applyAlignment="1">
      <alignment horizontal="left" vertical="center" wrapText="1"/>
    </xf>
    <xf numFmtId="164" fontId="9" fillId="10" borderId="9" xfId="0" applyNumberFormat="1" applyFont="1" applyFill="1" applyBorder="1" applyAlignment="1">
      <alignment horizontal="right" vertical="center" wrapText="1"/>
    </xf>
    <xf numFmtId="0" fontId="5" fillId="6" borderId="5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64" fontId="9" fillId="10" borderId="16" xfId="0" applyNumberFormat="1" applyFont="1" applyFill="1" applyBorder="1" applyAlignment="1">
      <alignment horizontal="right" vertical="center" wrapText="1"/>
    </xf>
    <xf numFmtId="164" fontId="9" fillId="10" borderId="17" xfId="0" applyNumberFormat="1" applyFont="1" applyFill="1" applyBorder="1" applyAlignment="1">
      <alignment horizontal="right" vertical="center" wrapText="1"/>
    </xf>
    <xf numFmtId="0" fontId="6" fillId="8" borderId="16" xfId="0" applyFont="1" applyFill="1" applyBorder="1" applyAlignment="1">
      <alignment horizontal="left" vertical="center" wrapText="1"/>
    </xf>
    <xf numFmtId="0" fontId="6" fillId="8" borderId="17" xfId="0" applyFont="1" applyFill="1" applyBorder="1" applyAlignment="1">
      <alignment horizontal="left" vertical="center" wrapText="1"/>
    </xf>
    <xf numFmtId="0" fontId="18" fillId="6" borderId="16" xfId="0" applyFont="1" applyFill="1" applyBorder="1" applyAlignment="1">
      <alignment horizontal="left" vertical="top" wrapText="1"/>
    </xf>
    <xf numFmtId="0" fontId="18" fillId="6" borderId="17" xfId="0" applyFont="1" applyFill="1" applyBorder="1" applyAlignment="1">
      <alignment horizontal="left" vertical="top" wrapText="1"/>
    </xf>
    <xf numFmtId="0" fontId="18" fillId="6" borderId="16" xfId="0" applyFont="1" applyFill="1" applyBorder="1" applyAlignment="1">
      <alignment horizontal="right" vertical="top" wrapText="1"/>
    </xf>
    <xf numFmtId="0" fontId="18" fillId="6" borderId="17" xfId="0" applyFont="1" applyFill="1" applyBorder="1" applyAlignment="1">
      <alignment horizontal="right" vertical="top" wrapText="1"/>
    </xf>
    <xf numFmtId="0" fontId="7" fillId="8" borderId="16" xfId="0" applyFont="1" applyFill="1" applyBorder="1" applyAlignment="1">
      <alignment horizontal="left" vertical="center" wrapText="1"/>
    </xf>
    <xf numFmtId="0" fontId="7" fillId="8" borderId="17" xfId="0" applyFont="1" applyFill="1" applyBorder="1" applyAlignment="1">
      <alignment horizontal="left" vertical="center" wrapText="1"/>
    </xf>
    <xf numFmtId="165" fontId="12" fillId="13" borderId="12" xfId="0" applyNumberFormat="1" applyFont="1" applyFill="1" applyBorder="1" applyAlignment="1">
      <alignment horizontal="right" vertical="center" wrapText="1"/>
    </xf>
    <xf numFmtId="0" fontId="14" fillId="15" borderId="14" xfId="0" applyFont="1" applyFill="1" applyBorder="1" applyAlignment="1">
      <alignment horizontal="left" vertical="top" wrapText="1"/>
    </xf>
    <xf numFmtId="0" fontId="16" fillId="3" borderId="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3"/>
  <sheetViews>
    <sheetView tabSelected="1" view="pageBreakPreview" zoomScale="60" zoomScaleNormal="100" workbookViewId="0">
      <selection activeCell="L142" sqref="L142"/>
    </sheetView>
  </sheetViews>
  <sheetFormatPr defaultRowHeight="10.5" x14ac:dyDescent="0.15"/>
  <cols>
    <col min="1" max="2" width="10.1640625" customWidth="1"/>
    <col min="3" max="3" width="23.5" customWidth="1"/>
    <col min="4" max="4" width="12.5" customWidth="1"/>
    <col min="5" max="5" width="8.1640625" customWidth="1"/>
    <col min="6" max="6" width="7.83203125" customWidth="1"/>
    <col min="7" max="7" width="6.5" customWidth="1"/>
    <col min="8" max="8" width="7.33203125" customWidth="1"/>
    <col min="9" max="9" width="8.33203125" customWidth="1"/>
    <col min="10" max="10" width="10.33203125" customWidth="1"/>
    <col min="11" max="11" width="7" customWidth="1"/>
    <col min="12" max="12" width="5.1640625" customWidth="1"/>
    <col min="13" max="13" width="5.33203125" customWidth="1"/>
    <col min="14" max="14" width="5.1640625" customWidth="1"/>
    <col min="15" max="15" width="5.33203125" customWidth="1"/>
    <col min="16" max="16" width="7" customWidth="1"/>
    <col min="17" max="17" width="3" customWidth="1"/>
    <col min="18" max="18" width="4" customWidth="1"/>
    <col min="19" max="19" width="7" customWidth="1"/>
    <col min="20" max="20" width="4.6640625" customWidth="1"/>
    <col min="21" max="21" width="5" customWidth="1"/>
    <col min="22" max="22" width="2" customWidth="1"/>
    <col min="23" max="23" width="5.83203125" customWidth="1"/>
    <col min="24" max="25" width="5.5" customWidth="1"/>
  </cols>
  <sheetData>
    <row r="1" spans="1:25" ht="11.25" x14ac:dyDescent="0.15">
      <c r="A1" s="29" t="s">
        <v>159</v>
      </c>
      <c r="B1" s="29"/>
      <c r="C1" s="29"/>
      <c r="O1" s="29" t="s">
        <v>156</v>
      </c>
      <c r="P1" s="29"/>
      <c r="Q1" s="29"/>
      <c r="R1" s="29"/>
      <c r="S1" s="29"/>
      <c r="T1" s="29"/>
      <c r="U1" s="29"/>
      <c r="V1" s="29"/>
    </row>
    <row r="2" spans="1:25" ht="11.25" x14ac:dyDescent="0.15">
      <c r="A2" s="29" t="s">
        <v>160</v>
      </c>
      <c r="B2" s="29"/>
      <c r="C2" s="29"/>
      <c r="O2" s="29" t="s">
        <v>157</v>
      </c>
      <c r="P2" s="29"/>
      <c r="Q2" s="29"/>
      <c r="R2" s="29"/>
      <c r="S2" s="29"/>
      <c r="T2" s="29"/>
      <c r="U2" s="29"/>
      <c r="V2" s="29"/>
    </row>
    <row r="3" spans="1:25" ht="11.25" x14ac:dyDescent="0.15">
      <c r="O3" s="29" t="s">
        <v>158</v>
      </c>
      <c r="P3" s="29"/>
      <c r="Q3" s="29"/>
      <c r="R3" s="29"/>
      <c r="S3" s="29"/>
      <c r="T3" s="29"/>
      <c r="U3" s="29"/>
      <c r="V3" s="29"/>
    </row>
    <row r="5" spans="1:25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5" ht="11.25" x14ac:dyDescent="0.15">
      <c r="B6" s="29" t="s">
        <v>161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5" ht="14.1" customHeight="1" x14ac:dyDescent="0.15">
      <c r="A7" s="50" t="s">
        <v>165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5" ht="14.1" customHeight="1" x14ac:dyDescent="0.15">
      <c r="D8" s="28" t="s">
        <v>0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25" ht="2.85" customHeight="1" x14ac:dyDescent="0.15"/>
    <row r="10" spans="1:25" ht="13.35" customHeight="1" x14ac:dyDescent="0.15">
      <c r="A10" s="36" t="s">
        <v>1</v>
      </c>
      <c r="B10" s="36" t="s">
        <v>2</v>
      </c>
      <c r="C10" s="36" t="s">
        <v>3</v>
      </c>
      <c r="D10" s="36"/>
      <c r="E10" s="36" t="s">
        <v>4</v>
      </c>
      <c r="F10" s="36" t="s">
        <v>5</v>
      </c>
      <c r="G10" s="36" t="s">
        <v>6</v>
      </c>
      <c r="H10" s="36"/>
      <c r="I10" s="36"/>
      <c r="J10" s="37" t="s">
        <v>7</v>
      </c>
      <c r="K10" s="36" t="s">
        <v>8</v>
      </c>
      <c r="L10" s="36"/>
      <c r="M10" s="36"/>
      <c r="N10" s="36"/>
      <c r="O10" s="36"/>
      <c r="P10" s="36" t="s">
        <v>9</v>
      </c>
      <c r="Q10" s="36"/>
      <c r="R10" s="36"/>
      <c r="S10" s="36"/>
      <c r="T10" s="36"/>
      <c r="U10" s="36"/>
      <c r="V10" s="36"/>
      <c r="W10" s="36"/>
      <c r="X10" s="36"/>
      <c r="Y10" s="36"/>
    </row>
    <row r="11" spans="1:25" ht="34.5" customHeight="1" x14ac:dyDescent="0.15">
      <c r="A11" s="36"/>
      <c r="B11" s="36"/>
      <c r="C11" s="36"/>
      <c r="D11" s="36"/>
      <c r="E11" s="36"/>
      <c r="F11" s="36"/>
      <c r="G11" s="1" t="s">
        <v>10</v>
      </c>
      <c r="H11" s="1" t="s">
        <v>11</v>
      </c>
      <c r="I11" s="1" t="s">
        <v>12</v>
      </c>
      <c r="J11" s="37"/>
      <c r="K11" s="1" t="s">
        <v>13</v>
      </c>
      <c r="L11" s="1" t="s">
        <v>14</v>
      </c>
      <c r="M11" s="1" t="s">
        <v>15</v>
      </c>
      <c r="N11" s="1" t="s">
        <v>16</v>
      </c>
      <c r="O11" s="1" t="s">
        <v>17</v>
      </c>
      <c r="P11" s="1" t="s">
        <v>18</v>
      </c>
      <c r="Q11" s="37" t="s">
        <v>19</v>
      </c>
      <c r="R11" s="37"/>
      <c r="S11" s="1" t="s">
        <v>20</v>
      </c>
      <c r="T11" s="1" t="s">
        <v>21</v>
      </c>
      <c r="U11" s="37" t="s">
        <v>22</v>
      </c>
      <c r="V11" s="37"/>
      <c r="W11" s="1" t="s">
        <v>23</v>
      </c>
      <c r="X11" s="1" t="s">
        <v>24</v>
      </c>
      <c r="Y11" s="1" t="s">
        <v>25</v>
      </c>
    </row>
    <row r="12" spans="1:25" ht="14.65" customHeight="1" x14ac:dyDescent="0.15">
      <c r="A12" s="35" t="s">
        <v>26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spans="1:25" ht="12" customHeight="1" x14ac:dyDescent="0.15">
      <c r="A13" s="2" t="s">
        <v>27</v>
      </c>
      <c r="B13" s="2" t="s">
        <v>28</v>
      </c>
      <c r="C13" s="33" t="s">
        <v>29</v>
      </c>
      <c r="D13" s="33"/>
      <c r="E13" s="2" t="s">
        <v>30</v>
      </c>
      <c r="F13" s="3">
        <v>28.38</v>
      </c>
      <c r="G13" s="4">
        <v>8.9</v>
      </c>
      <c r="H13" s="4">
        <v>11</v>
      </c>
      <c r="I13" s="4">
        <v>25.9</v>
      </c>
      <c r="J13" s="4">
        <v>239.4</v>
      </c>
      <c r="K13" s="4">
        <v>0.1</v>
      </c>
      <c r="L13" s="4">
        <v>0.1</v>
      </c>
      <c r="M13" s="4">
        <v>0.1</v>
      </c>
      <c r="N13" s="4">
        <v>0.1</v>
      </c>
      <c r="O13" s="4">
        <v>0.1</v>
      </c>
      <c r="P13" s="4">
        <v>184.1</v>
      </c>
      <c r="Q13" s="34">
        <v>118.1</v>
      </c>
      <c r="R13" s="34"/>
      <c r="S13" s="4">
        <v>13.9</v>
      </c>
      <c r="T13" s="4">
        <v>0.9</v>
      </c>
      <c r="U13" s="34">
        <v>67.2</v>
      </c>
      <c r="V13" s="34"/>
      <c r="W13" s="4">
        <v>0.6</v>
      </c>
      <c r="X13" s="4">
        <v>0</v>
      </c>
      <c r="Y13" s="4">
        <v>0</v>
      </c>
    </row>
    <row r="14" spans="1:25" ht="12.2" customHeight="1" x14ac:dyDescent="0.15">
      <c r="A14" s="2" t="s">
        <v>31</v>
      </c>
      <c r="B14" s="2" t="s">
        <v>32</v>
      </c>
      <c r="C14" s="33" t="s">
        <v>33</v>
      </c>
      <c r="D14" s="33"/>
      <c r="E14" s="2" t="s">
        <v>34</v>
      </c>
      <c r="F14" s="3">
        <v>9.7200000000000006</v>
      </c>
      <c r="G14" s="4">
        <v>0.1</v>
      </c>
      <c r="H14" s="4">
        <v>8.3000000000000007</v>
      </c>
      <c r="I14" s="4">
        <v>0.1</v>
      </c>
      <c r="J14" s="4">
        <v>75</v>
      </c>
      <c r="K14" s="4">
        <v>0</v>
      </c>
      <c r="L14" s="4">
        <v>0</v>
      </c>
      <c r="M14" s="4">
        <v>0</v>
      </c>
      <c r="N14" s="4">
        <v>0.1</v>
      </c>
      <c r="O14" s="4">
        <v>0</v>
      </c>
      <c r="P14" s="4">
        <v>1</v>
      </c>
      <c r="Q14" s="34">
        <v>2</v>
      </c>
      <c r="R14" s="34"/>
      <c r="S14" s="4">
        <v>0</v>
      </c>
      <c r="T14" s="4">
        <v>0</v>
      </c>
      <c r="U14" s="34">
        <v>0</v>
      </c>
      <c r="V14" s="34"/>
      <c r="W14" s="4">
        <v>0</v>
      </c>
      <c r="X14" s="4">
        <v>0</v>
      </c>
      <c r="Y14" s="4">
        <v>0</v>
      </c>
    </row>
    <row r="15" spans="1:25" ht="12.2" customHeight="1" x14ac:dyDescent="0.15">
      <c r="A15" s="2" t="s">
        <v>27</v>
      </c>
      <c r="B15" s="2" t="s">
        <v>35</v>
      </c>
      <c r="C15" s="33" t="s">
        <v>36</v>
      </c>
      <c r="D15" s="33"/>
      <c r="E15" s="2" t="s">
        <v>37</v>
      </c>
      <c r="F15" s="3">
        <v>17.55</v>
      </c>
      <c r="G15" s="4">
        <v>5</v>
      </c>
      <c r="H15" s="4">
        <v>4.5</v>
      </c>
      <c r="I15" s="4">
        <v>0.3</v>
      </c>
      <c r="J15" s="4">
        <v>61.3</v>
      </c>
      <c r="K15" s="4">
        <v>0</v>
      </c>
      <c r="L15" s="4">
        <v>0</v>
      </c>
      <c r="M15" s="4">
        <v>0.2</v>
      </c>
      <c r="N15" s="4">
        <v>0.1</v>
      </c>
      <c r="O15" s="4">
        <v>0.9</v>
      </c>
      <c r="P15" s="4">
        <v>19.899999999999999</v>
      </c>
      <c r="Q15" s="34">
        <v>69.599999999999994</v>
      </c>
      <c r="R15" s="34"/>
      <c r="S15" s="4">
        <v>4.3</v>
      </c>
      <c r="T15" s="4">
        <v>0.9</v>
      </c>
      <c r="U15" s="34">
        <v>56.4</v>
      </c>
      <c r="V15" s="34"/>
      <c r="W15" s="4">
        <v>8.1</v>
      </c>
      <c r="X15" s="4">
        <v>0</v>
      </c>
      <c r="Y15" s="4">
        <v>0</v>
      </c>
    </row>
    <row r="16" spans="1:25" ht="11.25" customHeight="1" x14ac:dyDescent="0.15">
      <c r="A16" s="2" t="s">
        <v>31</v>
      </c>
      <c r="B16" s="2" t="s">
        <v>73</v>
      </c>
      <c r="C16" s="33" t="s">
        <v>74</v>
      </c>
      <c r="D16" s="33"/>
      <c r="E16" s="2" t="s">
        <v>75</v>
      </c>
      <c r="F16" s="3">
        <v>5.14</v>
      </c>
      <c r="G16" s="4">
        <v>0.3</v>
      </c>
      <c r="H16" s="4">
        <v>0.1</v>
      </c>
      <c r="I16" s="4">
        <v>15.2</v>
      </c>
      <c r="J16" s="4">
        <v>62</v>
      </c>
      <c r="K16" s="4">
        <v>3</v>
      </c>
      <c r="L16" s="4">
        <v>0</v>
      </c>
      <c r="M16" s="4">
        <v>0</v>
      </c>
      <c r="N16" s="4">
        <v>0</v>
      </c>
      <c r="O16" s="4">
        <v>0</v>
      </c>
      <c r="P16" s="4">
        <v>8</v>
      </c>
      <c r="Q16" s="34">
        <v>10</v>
      </c>
      <c r="R16" s="34"/>
      <c r="S16" s="4">
        <v>5</v>
      </c>
      <c r="T16" s="4">
        <v>1</v>
      </c>
      <c r="U16" s="34">
        <v>0</v>
      </c>
      <c r="V16" s="34"/>
      <c r="W16" s="4">
        <v>0</v>
      </c>
      <c r="X16" s="4">
        <v>0</v>
      </c>
      <c r="Y16" s="4">
        <v>0</v>
      </c>
    </row>
    <row r="17" spans="1:25" ht="12.2" customHeight="1" x14ac:dyDescent="0.15">
      <c r="A17" s="2" t="s">
        <v>31</v>
      </c>
      <c r="B17" s="2"/>
      <c r="C17" s="33" t="s">
        <v>39</v>
      </c>
      <c r="D17" s="33"/>
      <c r="E17" s="2" t="s">
        <v>37</v>
      </c>
      <c r="F17" s="3">
        <v>2.88</v>
      </c>
      <c r="G17" s="4">
        <v>3.1</v>
      </c>
      <c r="H17" s="4">
        <v>0.2</v>
      </c>
      <c r="I17" s="4">
        <v>20.100000000000001</v>
      </c>
      <c r="J17" s="4">
        <v>94.7</v>
      </c>
      <c r="K17" s="4">
        <v>0</v>
      </c>
      <c r="L17" s="4">
        <v>0.1</v>
      </c>
      <c r="M17" s="4">
        <v>0</v>
      </c>
      <c r="N17" s="4">
        <v>0</v>
      </c>
      <c r="O17" s="4">
        <v>0</v>
      </c>
      <c r="P17" s="4">
        <v>9.1999999999999993</v>
      </c>
      <c r="Q17" s="34">
        <v>33.6</v>
      </c>
      <c r="R17" s="34"/>
      <c r="S17" s="4">
        <v>13.2</v>
      </c>
      <c r="T17" s="4">
        <v>0.8</v>
      </c>
      <c r="U17" s="34">
        <v>51.6</v>
      </c>
      <c r="V17" s="34"/>
      <c r="W17" s="4">
        <v>0</v>
      </c>
      <c r="X17" s="4">
        <v>0</v>
      </c>
      <c r="Y17" s="4">
        <v>0</v>
      </c>
    </row>
    <row r="18" spans="1:25" ht="12.2" customHeight="1" x14ac:dyDescent="0.15">
      <c r="A18" s="31" t="s">
        <v>40</v>
      </c>
      <c r="B18" s="31"/>
      <c r="C18" s="31"/>
      <c r="D18" s="31"/>
      <c r="E18" s="31"/>
      <c r="F18" s="5">
        <f>SUM(F13:F17)</f>
        <v>63.670000000000009</v>
      </c>
      <c r="G18" s="20">
        <f t="shared" ref="G18:J18" si="0">SUM(G13:G17)</f>
        <v>17.400000000000002</v>
      </c>
      <c r="H18" s="20">
        <f t="shared" si="0"/>
        <v>24.1</v>
      </c>
      <c r="I18" s="20">
        <f t="shared" si="0"/>
        <v>61.6</v>
      </c>
      <c r="J18" s="20">
        <f t="shared" si="0"/>
        <v>532.4</v>
      </c>
      <c r="K18" s="20">
        <f t="shared" ref="K18:L18" si="1">SUM(K13:K17)</f>
        <v>3.1</v>
      </c>
      <c r="L18" s="20">
        <f t="shared" si="1"/>
        <v>0.2</v>
      </c>
      <c r="M18" s="6">
        <v>0.3</v>
      </c>
      <c r="N18" s="6">
        <v>0.3</v>
      </c>
      <c r="O18" s="6">
        <v>1.9</v>
      </c>
      <c r="P18" s="6">
        <f>SUM(P13:P17)</f>
        <v>222.2</v>
      </c>
      <c r="Q18" s="32">
        <f>SUM(Q13:R17)</f>
        <v>233.29999999999998</v>
      </c>
      <c r="R18" s="32"/>
      <c r="S18" s="6">
        <f>SUM(S13:S17)</f>
        <v>36.4</v>
      </c>
      <c r="T18" s="6">
        <f>SUM(T13:T17)</f>
        <v>3.5999999999999996</v>
      </c>
      <c r="U18" s="32">
        <f>SUM(U13:V17)</f>
        <v>175.2</v>
      </c>
      <c r="V18" s="32"/>
      <c r="W18" s="6">
        <f>SUM(W13:W17)</f>
        <v>8.6999999999999993</v>
      </c>
      <c r="X18" s="6">
        <v>0</v>
      </c>
      <c r="Y18" s="6">
        <v>0</v>
      </c>
    </row>
    <row r="19" spans="1:25" ht="14.65" customHeight="1" x14ac:dyDescent="0.15">
      <c r="A19" s="35" t="s">
        <v>41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spans="1:25" ht="12.2" customHeight="1" x14ac:dyDescent="0.15">
      <c r="A20" s="2" t="s">
        <v>27</v>
      </c>
      <c r="B20" s="2" t="s">
        <v>42</v>
      </c>
      <c r="C20" s="33" t="s">
        <v>43</v>
      </c>
      <c r="D20" s="33"/>
      <c r="E20" s="2">
        <v>200</v>
      </c>
      <c r="F20" s="3">
        <v>37.31</v>
      </c>
      <c r="G20" s="4">
        <v>1.5</v>
      </c>
      <c r="H20" s="4">
        <v>5.8</v>
      </c>
      <c r="I20" s="4">
        <v>6.6</v>
      </c>
      <c r="J20" s="4">
        <v>87.3</v>
      </c>
      <c r="K20" s="4">
        <v>2.4</v>
      </c>
      <c r="L20" s="4">
        <v>0</v>
      </c>
      <c r="M20" s="4">
        <v>0</v>
      </c>
      <c r="N20" s="4">
        <v>0</v>
      </c>
      <c r="O20" s="4">
        <v>0.1</v>
      </c>
      <c r="P20" s="4">
        <v>26.3</v>
      </c>
      <c r="Q20" s="34">
        <v>35</v>
      </c>
      <c r="R20" s="34"/>
      <c r="S20" s="4">
        <v>10.1</v>
      </c>
      <c r="T20" s="4">
        <v>0.5</v>
      </c>
      <c r="U20" s="34">
        <v>179.1</v>
      </c>
      <c r="V20" s="34"/>
      <c r="W20" s="4">
        <v>3.1</v>
      </c>
      <c r="X20" s="4">
        <v>0</v>
      </c>
      <c r="Y20" s="4">
        <v>0.1</v>
      </c>
    </row>
    <row r="21" spans="1:25" ht="12.2" customHeight="1" x14ac:dyDescent="0.15">
      <c r="A21" s="2" t="s">
        <v>44</v>
      </c>
      <c r="B21" s="2" t="s">
        <v>45</v>
      </c>
      <c r="C21" s="33" t="s">
        <v>46</v>
      </c>
      <c r="D21" s="33"/>
      <c r="E21" s="2" t="s">
        <v>47</v>
      </c>
      <c r="F21" s="3">
        <v>38.29</v>
      </c>
      <c r="G21" s="4">
        <v>8.4</v>
      </c>
      <c r="H21" s="4">
        <v>7.5</v>
      </c>
      <c r="I21" s="4">
        <v>6.7</v>
      </c>
      <c r="J21" s="4">
        <v>127.8</v>
      </c>
      <c r="K21" s="4">
        <v>0.5</v>
      </c>
      <c r="L21" s="4">
        <v>0</v>
      </c>
      <c r="M21" s="4">
        <v>0.1</v>
      </c>
      <c r="N21" s="4">
        <v>0</v>
      </c>
      <c r="O21" s="4">
        <v>0</v>
      </c>
      <c r="P21" s="4">
        <v>11.2</v>
      </c>
      <c r="Q21" s="34">
        <v>74</v>
      </c>
      <c r="R21" s="34"/>
      <c r="S21" s="4">
        <v>11.4</v>
      </c>
      <c r="T21" s="4">
        <v>0.9</v>
      </c>
      <c r="U21" s="34">
        <v>105.9</v>
      </c>
      <c r="V21" s="34"/>
      <c r="W21" s="4">
        <v>2.6</v>
      </c>
      <c r="X21" s="4">
        <v>0</v>
      </c>
      <c r="Y21" s="4">
        <v>0.1</v>
      </c>
    </row>
    <row r="22" spans="1:25" ht="12.2" customHeight="1" x14ac:dyDescent="0.15">
      <c r="A22" s="2" t="s">
        <v>27</v>
      </c>
      <c r="B22" s="2" t="s">
        <v>48</v>
      </c>
      <c r="C22" s="33" t="s">
        <v>49</v>
      </c>
      <c r="D22" s="33"/>
      <c r="E22" s="2">
        <v>135</v>
      </c>
      <c r="F22" s="3">
        <v>19.68</v>
      </c>
      <c r="G22" s="4">
        <v>3</v>
      </c>
      <c r="H22" s="4">
        <v>5</v>
      </c>
      <c r="I22" s="4">
        <v>18.600000000000001</v>
      </c>
      <c r="J22" s="4">
        <v>137.4</v>
      </c>
      <c r="K22" s="4">
        <v>9</v>
      </c>
      <c r="L22" s="4">
        <v>0.1</v>
      </c>
      <c r="M22" s="4">
        <v>0.1</v>
      </c>
      <c r="N22" s="4">
        <v>0</v>
      </c>
      <c r="O22" s="4">
        <v>0.1</v>
      </c>
      <c r="P22" s="4">
        <v>38.799999999999997</v>
      </c>
      <c r="Q22" s="34">
        <v>74.400000000000006</v>
      </c>
      <c r="R22" s="34"/>
      <c r="S22" s="4">
        <v>26.3</v>
      </c>
      <c r="T22" s="4">
        <v>1.1000000000000001</v>
      </c>
      <c r="U22" s="34">
        <v>662.6</v>
      </c>
      <c r="V22" s="34"/>
      <c r="W22" s="4">
        <v>7.4</v>
      </c>
      <c r="X22" s="4">
        <v>0</v>
      </c>
      <c r="Y22" s="4">
        <v>0</v>
      </c>
    </row>
    <row r="23" spans="1:25" ht="12.2" customHeight="1" x14ac:dyDescent="0.15">
      <c r="A23" s="2" t="s">
        <v>31</v>
      </c>
      <c r="B23" s="2" t="s">
        <v>50</v>
      </c>
      <c r="C23" s="33" t="s">
        <v>51</v>
      </c>
      <c r="D23" s="33"/>
      <c r="E23" s="2" t="s">
        <v>38</v>
      </c>
      <c r="F23" s="3">
        <v>6.73</v>
      </c>
      <c r="G23" s="4">
        <v>0.2</v>
      </c>
      <c r="H23" s="4">
        <v>0.2</v>
      </c>
      <c r="I23" s="4">
        <v>27.9</v>
      </c>
      <c r="J23" s="4">
        <v>115</v>
      </c>
      <c r="K23" s="4">
        <v>2</v>
      </c>
      <c r="L23" s="4">
        <v>0</v>
      </c>
      <c r="M23" s="4">
        <v>0</v>
      </c>
      <c r="N23" s="4">
        <v>0</v>
      </c>
      <c r="O23" s="4">
        <v>0</v>
      </c>
      <c r="P23" s="4">
        <v>7</v>
      </c>
      <c r="Q23" s="34">
        <v>4</v>
      </c>
      <c r="R23" s="34"/>
      <c r="S23" s="4">
        <v>4</v>
      </c>
      <c r="T23" s="4">
        <v>1</v>
      </c>
      <c r="U23" s="34">
        <v>0</v>
      </c>
      <c r="V23" s="34"/>
      <c r="W23" s="4">
        <v>0</v>
      </c>
      <c r="X23" s="4">
        <v>0</v>
      </c>
      <c r="Y23" s="4">
        <v>0</v>
      </c>
    </row>
    <row r="24" spans="1:25" ht="12.2" customHeight="1" x14ac:dyDescent="0.15">
      <c r="A24" s="2" t="s">
        <v>31</v>
      </c>
      <c r="B24" s="2"/>
      <c r="C24" s="33" t="s">
        <v>39</v>
      </c>
      <c r="D24" s="33"/>
      <c r="E24" s="2">
        <v>60</v>
      </c>
      <c r="F24" s="3">
        <v>4.32</v>
      </c>
      <c r="G24" s="4">
        <v>4.5999999999999996</v>
      </c>
      <c r="H24" s="4">
        <v>0.4</v>
      </c>
      <c r="I24" s="4">
        <v>30.1</v>
      </c>
      <c r="J24" s="4">
        <v>142.1</v>
      </c>
      <c r="K24" s="4">
        <v>0</v>
      </c>
      <c r="L24" s="4">
        <v>0.1</v>
      </c>
      <c r="M24" s="4">
        <v>0</v>
      </c>
      <c r="N24" s="4">
        <v>0</v>
      </c>
      <c r="O24" s="4">
        <v>0</v>
      </c>
      <c r="P24" s="4">
        <v>13.8</v>
      </c>
      <c r="Q24" s="34">
        <v>50.4</v>
      </c>
      <c r="R24" s="34"/>
      <c r="S24" s="4">
        <v>19.8</v>
      </c>
      <c r="T24" s="4">
        <v>1.2</v>
      </c>
      <c r="U24" s="34">
        <v>77.400000000000006</v>
      </c>
      <c r="V24" s="34"/>
      <c r="W24" s="4">
        <v>0</v>
      </c>
      <c r="X24" s="4">
        <v>0</v>
      </c>
      <c r="Y24" s="4">
        <v>0</v>
      </c>
    </row>
    <row r="25" spans="1:25" ht="12.2" customHeight="1" x14ac:dyDescent="0.15">
      <c r="A25" s="31" t="s">
        <v>40</v>
      </c>
      <c r="B25" s="31"/>
      <c r="C25" s="31"/>
      <c r="D25" s="31"/>
      <c r="E25" s="31"/>
      <c r="F25" s="5">
        <f>SUM(F20:F24)</f>
        <v>106.33000000000001</v>
      </c>
      <c r="G25" s="20">
        <f t="shared" ref="G25:J25" si="2">SUM(G20:G24)</f>
        <v>17.7</v>
      </c>
      <c r="H25" s="20">
        <f t="shared" si="2"/>
        <v>18.899999999999999</v>
      </c>
      <c r="I25" s="20">
        <f t="shared" si="2"/>
        <v>89.9</v>
      </c>
      <c r="J25" s="20">
        <f t="shared" si="2"/>
        <v>609.6</v>
      </c>
      <c r="K25" s="20">
        <f t="shared" ref="K25:M25" si="3">SUM(K20:K24)</f>
        <v>13.9</v>
      </c>
      <c r="L25" s="20">
        <f t="shared" si="3"/>
        <v>0.2</v>
      </c>
      <c r="M25" s="20">
        <f t="shared" si="3"/>
        <v>0.2</v>
      </c>
      <c r="N25" s="20">
        <f t="shared" ref="N25" si="4">SUM(N20:N24)</f>
        <v>0</v>
      </c>
      <c r="O25" s="6">
        <v>0.2</v>
      </c>
      <c r="P25" s="6">
        <f>SUM(P20:P24)</f>
        <v>97.1</v>
      </c>
      <c r="Q25" s="32">
        <f>SUM(Q20:R24)</f>
        <v>237.8</v>
      </c>
      <c r="R25" s="32"/>
      <c r="S25" s="6">
        <f>SUM(S20:S24)</f>
        <v>71.599999999999994</v>
      </c>
      <c r="T25" s="6">
        <f>SUM(T20:T24)</f>
        <v>4.7</v>
      </c>
      <c r="U25" s="32">
        <f>SUM(U20:V24)</f>
        <v>1025</v>
      </c>
      <c r="V25" s="32"/>
      <c r="W25" s="6">
        <f>SUM(W20:W24)</f>
        <v>13.100000000000001</v>
      </c>
      <c r="X25" s="6">
        <v>0</v>
      </c>
      <c r="Y25" s="6">
        <v>0.2</v>
      </c>
    </row>
    <row r="26" spans="1:25" ht="12.2" customHeight="1" x14ac:dyDescent="0.15">
      <c r="A26" s="31" t="s">
        <v>53</v>
      </c>
      <c r="B26" s="31"/>
      <c r="C26" s="31"/>
      <c r="D26" s="31"/>
      <c r="E26" s="31"/>
      <c r="F26" s="5">
        <f>F25+F18</f>
        <v>170.00000000000003</v>
      </c>
      <c r="G26" s="6">
        <f>G25+G18</f>
        <v>35.1</v>
      </c>
      <c r="H26" s="6">
        <f>H25+H18</f>
        <v>43</v>
      </c>
      <c r="I26" s="6">
        <f>I25+I18</f>
        <v>151.5</v>
      </c>
      <c r="J26" s="6">
        <f>J25+J18</f>
        <v>1142</v>
      </c>
      <c r="K26" s="6">
        <f t="shared" ref="K26" si="5">K25+K18</f>
        <v>17</v>
      </c>
      <c r="L26" s="6">
        <v>0.4</v>
      </c>
      <c r="M26" s="6">
        <v>0.5</v>
      </c>
      <c r="N26" s="6">
        <v>0.3</v>
      </c>
      <c r="O26" s="6">
        <v>2.1</v>
      </c>
      <c r="P26" s="6">
        <f>P25+P18</f>
        <v>319.29999999999995</v>
      </c>
      <c r="Q26" s="32">
        <f>Q25+Q18</f>
        <v>471.1</v>
      </c>
      <c r="R26" s="32"/>
      <c r="S26" s="6">
        <f>S25+S18</f>
        <v>108</v>
      </c>
      <c r="T26" s="6">
        <f>T25+T18</f>
        <v>8.3000000000000007</v>
      </c>
      <c r="U26" s="32">
        <f>U25+U18</f>
        <v>1200.2</v>
      </c>
      <c r="V26" s="32"/>
      <c r="W26" s="6">
        <f>W25+W18</f>
        <v>21.8</v>
      </c>
      <c r="X26" s="6">
        <v>0</v>
      </c>
      <c r="Y26" s="6">
        <v>0.2</v>
      </c>
    </row>
    <row r="27" spans="1:25" ht="14.1" customHeight="1" x14ac:dyDescent="0.15">
      <c r="A27" s="31"/>
      <c r="B27" s="31"/>
      <c r="C27" s="31"/>
      <c r="D27" s="31"/>
      <c r="E27" s="31"/>
      <c r="F27" s="31"/>
      <c r="G27" s="7"/>
      <c r="H27" s="7"/>
      <c r="I27" s="7"/>
      <c r="J27" s="8"/>
      <c r="K27" s="8"/>
      <c r="L27" s="8"/>
      <c r="M27" s="8"/>
      <c r="N27" s="8"/>
      <c r="O27" s="8"/>
      <c r="P27" s="8"/>
      <c r="Q27" s="49"/>
      <c r="R27" s="49"/>
      <c r="S27" s="8"/>
      <c r="T27" s="8"/>
      <c r="U27" s="49"/>
      <c r="V27" s="49"/>
      <c r="W27" s="8"/>
      <c r="X27" s="8"/>
      <c r="Y27" s="8"/>
    </row>
    <row r="28" spans="1:25" ht="15" customHeight="1" x14ac:dyDescent="0.15"/>
    <row r="29" spans="1:25" ht="14.1" customHeight="1" x14ac:dyDescent="0.1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  <row r="30" spans="1:25" ht="14.1" customHeight="1" x14ac:dyDescent="0.1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5" ht="14.1" customHeight="1" x14ac:dyDescent="0.15">
      <c r="D31" s="28" t="s">
        <v>54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</row>
    <row r="32" spans="1:25" ht="2.85" customHeight="1" x14ac:dyDescent="0.15"/>
    <row r="33" spans="1:25" ht="13.35" customHeight="1" x14ac:dyDescent="0.15">
      <c r="A33" s="36" t="s">
        <v>1</v>
      </c>
      <c r="B33" s="36" t="s">
        <v>2</v>
      </c>
      <c r="C33" s="36" t="s">
        <v>3</v>
      </c>
      <c r="D33" s="36"/>
      <c r="E33" s="36" t="s">
        <v>4</v>
      </c>
      <c r="F33" s="36" t="s">
        <v>5</v>
      </c>
      <c r="G33" s="36" t="s">
        <v>6</v>
      </c>
      <c r="H33" s="36"/>
      <c r="I33" s="36"/>
      <c r="J33" s="37" t="s">
        <v>7</v>
      </c>
      <c r="K33" s="36" t="s">
        <v>8</v>
      </c>
      <c r="L33" s="36"/>
      <c r="M33" s="36"/>
      <c r="N33" s="36"/>
      <c r="O33" s="36"/>
      <c r="P33" s="36" t="s">
        <v>9</v>
      </c>
      <c r="Q33" s="36"/>
      <c r="R33" s="36"/>
      <c r="S33" s="36"/>
      <c r="T33" s="36"/>
      <c r="U33" s="36"/>
      <c r="V33" s="36"/>
      <c r="W33" s="36"/>
      <c r="X33" s="36"/>
      <c r="Y33" s="36"/>
    </row>
    <row r="34" spans="1:25" ht="33" customHeight="1" x14ac:dyDescent="0.15">
      <c r="A34" s="36"/>
      <c r="B34" s="36"/>
      <c r="C34" s="36"/>
      <c r="D34" s="36"/>
      <c r="E34" s="36"/>
      <c r="F34" s="36"/>
      <c r="G34" s="1" t="s">
        <v>10</v>
      </c>
      <c r="H34" s="1" t="s">
        <v>11</v>
      </c>
      <c r="I34" s="1" t="s">
        <v>12</v>
      </c>
      <c r="J34" s="37"/>
      <c r="K34" s="1" t="s">
        <v>13</v>
      </c>
      <c r="L34" s="1" t="s">
        <v>14</v>
      </c>
      <c r="M34" s="1" t="s">
        <v>15</v>
      </c>
      <c r="N34" s="1" t="s">
        <v>16</v>
      </c>
      <c r="O34" s="1" t="s">
        <v>17</v>
      </c>
      <c r="P34" s="1" t="s">
        <v>18</v>
      </c>
      <c r="Q34" s="37" t="s">
        <v>19</v>
      </c>
      <c r="R34" s="37"/>
      <c r="S34" s="1" t="s">
        <v>20</v>
      </c>
      <c r="T34" s="1" t="s">
        <v>21</v>
      </c>
      <c r="U34" s="37" t="s">
        <v>22</v>
      </c>
      <c r="V34" s="37"/>
      <c r="W34" s="1" t="s">
        <v>23</v>
      </c>
      <c r="X34" s="1" t="s">
        <v>24</v>
      </c>
      <c r="Y34" s="1" t="s">
        <v>25</v>
      </c>
    </row>
    <row r="35" spans="1:25" ht="14.65" customHeight="1" x14ac:dyDescent="0.15">
      <c r="A35" s="35" t="s">
        <v>26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</row>
    <row r="36" spans="1:25" ht="12" customHeight="1" x14ac:dyDescent="0.15">
      <c r="A36" s="2" t="s">
        <v>27</v>
      </c>
      <c r="B36" s="2" t="s">
        <v>55</v>
      </c>
      <c r="C36" s="33" t="s">
        <v>56</v>
      </c>
      <c r="D36" s="33"/>
      <c r="E36" s="2">
        <v>85</v>
      </c>
      <c r="F36" s="3">
        <v>37.520000000000003</v>
      </c>
      <c r="G36" s="4">
        <v>9.3000000000000007</v>
      </c>
      <c r="H36" s="4">
        <v>8.4</v>
      </c>
      <c r="I36" s="4">
        <v>29.1</v>
      </c>
      <c r="J36" s="4">
        <v>230.4</v>
      </c>
      <c r="K36" s="4">
        <v>0.4</v>
      </c>
      <c r="L36" s="4">
        <v>0.1</v>
      </c>
      <c r="M36" s="4">
        <v>0.1</v>
      </c>
      <c r="N36" s="4">
        <v>0.1</v>
      </c>
      <c r="O36" s="4">
        <v>0</v>
      </c>
      <c r="P36" s="4">
        <v>189.5</v>
      </c>
      <c r="Q36" s="34">
        <v>133.1</v>
      </c>
      <c r="R36" s="34"/>
      <c r="S36" s="4">
        <v>14.5</v>
      </c>
      <c r="T36" s="4">
        <v>0.8</v>
      </c>
      <c r="U36" s="34">
        <v>90.7</v>
      </c>
      <c r="V36" s="34"/>
      <c r="W36" s="4">
        <v>0</v>
      </c>
      <c r="X36" s="4">
        <v>0</v>
      </c>
      <c r="Y36" s="4">
        <v>0</v>
      </c>
    </row>
    <row r="37" spans="1:25" ht="12.2" customHeight="1" x14ac:dyDescent="0.15">
      <c r="A37" s="2" t="s">
        <v>31</v>
      </c>
      <c r="B37" s="2" t="s">
        <v>57</v>
      </c>
      <c r="C37" s="33" t="s">
        <v>58</v>
      </c>
      <c r="D37" s="33"/>
      <c r="E37" s="2" t="s">
        <v>59</v>
      </c>
      <c r="F37" s="3">
        <v>2.77</v>
      </c>
      <c r="G37" s="4">
        <v>0.2</v>
      </c>
      <c r="H37" s="4">
        <v>0.1</v>
      </c>
      <c r="I37" s="4">
        <v>15</v>
      </c>
      <c r="J37" s="4">
        <v>60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5</v>
      </c>
      <c r="Q37" s="34">
        <v>8</v>
      </c>
      <c r="R37" s="34"/>
      <c r="S37" s="4">
        <v>4</v>
      </c>
      <c r="T37" s="4">
        <v>1</v>
      </c>
      <c r="U37" s="34">
        <v>0</v>
      </c>
      <c r="V37" s="34"/>
      <c r="W37" s="4">
        <v>0</v>
      </c>
      <c r="X37" s="4">
        <v>0</v>
      </c>
      <c r="Y37" s="4">
        <v>0</v>
      </c>
    </row>
    <row r="38" spans="1:25" ht="12.2" customHeight="1" x14ac:dyDescent="0.15">
      <c r="A38" s="31" t="s">
        <v>40</v>
      </c>
      <c r="B38" s="31"/>
      <c r="C38" s="31"/>
      <c r="D38" s="31"/>
      <c r="E38" s="31"/>
      <c r="F38" s="5">
        <f>SUM(F36:F37)</f>
        <v>40.290000000000006</v>
      </c>
      <c r="G38" s="20">
        <f t="shared" ref="G38:M38" si="6">SUM(G36:G37)</f>
        <v>9.5</v>
      </c>
      <c r="H38" s="20">
        <f t="shared" si="6"/>
        <v>8.5</v>
      </c>
      <c r="I38" s="20">
        <f t="shared" si="6"/>
        <v>44.1</v>
      </c>
      <c r="J38" s="20">
        <f t="shared" si="6"/>
        <v>290.39999999999998</v>
      </c>
      <c r="K38" s="20">
        <f t="shared" si="6"/>
        <v>0.4</v>
      </c>
      <c r="L38" s="20">
        <f t="shared" si="6"/>
        <v>0.1</v>
      </c>
      <c r="M38" s="20">
        <f t="shared" si="6"/>
        <v>0.1</v>
      </c>
      <c r="N38" s="21">
        <v>0.1</v>
      </c>
      <c r="O38" s="21">
        <v>0</v>
      </c>
      <c r="P38" s="21">
        <f>SUM(P36:P37)</f>
        <v>194.5</v>
      </c>
      <c r="Q38" s="48">
        <f>SUM(Q36:R37)</f>
        <v>141.1</v>
      </c>
      <c r="R38" s="48"/>
      <c r="S38" s="21">
        <v>18.5</v>
      </c>
      <c r="T38" s="21">
        <v>1.8</v>
      </c>
      <c r="U38" s="48">
        <v>90.7</v>
      </c>
      <c r="V38" s="48"/>
      <c r="W38" s="21">
        <v>0</v>
      </c>
      <c r="X38" s="21">
        <v>0</v>
      </c>
      <c r="Y38" s="21">
        <v>0</v>
      </c>
    </row>
    <row r="39" spans="1:25" ht="14.65" customHeight="1" x14ac:dyDescent="0.15">
      <c r="A39" s="35" t="s">
        <v>41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</row>
    <row r="40" spans="1:25" ht="12" customHeight="1" x14ac:dyDescent="0.15">
      <c r="A40" s="2" t="s">
        <v>31</v>
      </c>
      <c r="B40" s="2" t="s">
        <v>63</v>
      </c>
      <c r="C40" s="33" t="s">
        <v>64</v>
      </c>
      <c r="D40" s="33"/>
      <c r="E40" s="2">
        <v>200</v>
      </c>
      <c r="F40" s="3">
        <v>12.45</v>
      </c>
      <c r="G40" s="4">
        <v>5.0999999999999996</v>
      </c>
      <c r="H40" s="4">
        <v>3.6</v>
      </c>
      <c r="I40" s="4">
        <v>14.9</v>
      </c>
      <c r="J40" s="4">
        <v>112.8</v>
      </c>
      <c r="K40" s="4">
        <v>6</v>
      </c>
      <c r="L40" s="4">
        <v>0.2</v>
      </c>
      <c r="M40" s="4">
        <v>0</v>
      </c>
      <c r="N40" s="4">
        <v>0.2</v>
      </c>
      <c r="O40" s="4">
        <v>0</v>
      </c>
      <c r="P40" s="4">
        <v>50</v>
      </c>
      <c r="Q40" s="34">
        <v>139</v>
      </c>
      <c r="R40" s="34"/>
      <c r="S40" s="4">
        <v>38</v>
      </c>
      <c r="T40" s="4">
        <v>1.9</v>
      </c>
      <c r="U40" s="34">
        <v>0</v>
      </c>
      <c r="V40" s="34"/>
      <c r="W40" s="4">
        <v>0</v>
      </c>
      <c r="X40" s="4">
        <v>0</v>
      </c>
      <c r="Y40" s="4">
        <v>0</v>
      </c>
    </row>
    <row r="41" spans="1:25" ht="12" customHeight="1" x14ac:dyDescent="0.15">
      <c r="A41" s="2" t="s">
        <v>27</v>
      </c>
      <c r="B41" s="2" t="s">
        <v>65</v>
      </c>
      <c r="C41" s="33" t="s">
        <v>66</v>
      </c>
      <c r="D41" s="33"/>
      <c r="E41" s="2">
        <v>130</v>
      </c>
      <c r="F41" s="3">
        <v>73.78</v>
      </c>
      <c r="G41" s="4">
        <v>14.8</v>
      </c>
      <c r="H41" s="4">
        <v>15.4</v>
      </c>
      <c r="I41" s="4">
        <v>21.9</v>
      </c>
      <c r="J41" s="4">
        <v>285.5</v>
      </c>
      <c r="K41" s="4">
        <v>0.4</v>
      </c>
      <c r="L41" s="4">
        <v>0.1</v>
      </c>
      <c r="M41" s="4">
        <v>0.1</v>
      </c>
      <c r="N41" s="4">
        <v>0.2</v>
      </c>
      <c r="O41" s="4">
        <v>0</v>
      </c>
      <c r="P41" s="4">
        <v>26.9</v>
      </c>
      <c r="Q41" s="34">
        <v>176.4</v>
      </c>
      <c r="R41" s="34"/>
      <c r="S41" s="4">
        <v>34.200000000000003</v>
      </c>
      <c r="T41" s="4">
        <v>2.2999999999999998</v>
      </c>
      <c r="U41" s="34">
        <v>323.3</v>
      </c>
      <c r="V41" s="34"/>
      <c r="W41" s="4">
        <v>6.9</v>
      </c>
      <c r="X41" s="4">
        <v>0</v>
      </c>
      <c r="Y41" s="4">
        <v>0.1</v>
      </c>
    </row>
    <row r="42" spans="1:25" ht="12.2" customHeight="1" x14ac:dyDescent="0.15">
      <c r="A42" s="2" t="s">
        <v>31</v>
      </c>
      <c r="B42" s="2" t="s">
        <v>50</v>
      </c>
      <c r="C42" s="33" t="s">
        <v>51</v>
      </c>
      <c r="D42" s="33"/>
      <c r="E42" s="2" t="s">
        <v>38</v>
      </c>
      <c r="F42" s="3">
        <v>6.73</v>
      </c>
      <c r="G42" s="4">
        <v>0.2</v>
      </c>
      <c r="H42" s="4">
        <v>0.2</v>
      </c>
      <c r="I42" s="4">
        <v>27.9</v>
      </c>
      <c r="J42" s="4">
        <v>115</v>
      </c>
      <c r="K42" s="4">
        <v>2</v>
      </c>
      <c r="L42" s="4">
        <v>0</v>
      </c>
      <c r="M42" s="4">
        <v>0</v>
      </c>
      <c r="N42" s="4">
        <v>0</v>
      </c>
      <c r="O42" s="4">
        <v>0</v>
      </c>
      <c r="P42" s="4">
        <v>7</v>
      </c>
      <c r="Q42" s="34">
        <v>4</v>
      </c>
      <c r="R42" s="34"/>
      <c r="S42" s="4">
        <v>4</v>
      </c>
      <c r="T42" s="4">
        <v>1</v>
      </c>
      <c r="U42" s="34">
        <v>0</v>
      </c>
      <c r="V42" s="34"/>
      <c r="W42" s="4">
        <v>0</v>
      </c>
      <c r="X42" s="4">
        <v>0</v>
      </c>
      <c r="Y42" s="4">
        <v>0</v>
      </c>
    </row>
    <row r="43" spans="1:25" ht="12.2" customHeight="1" x14ac:dyDescent="0.15">
      <c r="A43" s="2" t="s">
        <v>31</v>
      </c>
      <c r="B43" s="2"/>
      <c r="C43" s="33" t="s">
        <v>39</v>
      </c>
      <c r="D43" s="33"/>
      <c r="E43" s="2" t="s">
        <v>52</v>
      </c>
      <c r="F43" s="3">
        <v>4.32</v>
      </c>
      <c r="G43" s="4">
        <v>4.5999999999999996</v>
      </c>
      <c r="H43" s="4">
        <v>0.4</v>
      </c>
      <c r="I43" s="4">
        <v>30.1</v>
      </c>
      <c r="J43" s="4">
        <v>142.1</v>
      </c>
      <c r="K43" s="4">
        <v>0</v>
      </c>
      <c r="L43" s="4">
        <v>0.1</v>
      </c>
      <c r="M43" s="4">
        <v>0</v>
      </c>
      <c r="N43" s="4">
        <v>0</v>
      </c>
      <c r="O43" s="4">
        <v>0</v>
      </c>
      <c r="P43" s="4">
        <v>13.8</v>
      </c>
      <c r="Q43" s="34">
        <v>50.4</v>
      </c>
      <c r="R43" s="34"/>
      <c r="S43" s="4">
        <v>19.8</v>
      </c>
      <c r="T43" s="4">
        <v>1.2</v>
      </c>
      <c r="U43" s="34">
        <v>77.400000000000006</v>
      </c>
      <c r="V43" s="34"/>
      <c r="W43" s="4">
        <v>0</v>
      </c>
      <c r="X43" s="4">
        <v>0</v>
      </c>
      <c r="Y43" s="4">
        <v>0</v>
      </c>
    </row>
    <row r="44" spans="1:25" s="16" customFormat="1" ht="12.2" customHeight="1" x14ac:dyDescent="0.15">
      <c r="A44" s="17" t="s">
        <v>27</v>
      </c>
      <c r="B44" s="17" t="s">
        <v>60</v>
      </c>
      <c r="C44" s="46" t="s">
        <v>61</v>
      </c>
      <c r="D44" s="47"/>
      <c r="E44" s="17">
        <v>85</v>
      </c>
      <c r="F44" s="18">
        <v>32.43</v>
      </c>
      <c r="G44" s="19">
        <v>1.2</v>
      </c>
      <c r="H44" s="19">
        <v>0</v>
      </c>
      <c r="I44" s="19">
        <v>16.100000000000001</v>
      </c>
      <c r="J44" s="19">
        <v>71.5</v>
      </c>
      <c r="K44" s="19">
        <v>52</v>
      </c>
      <c r="L44" s="19">
        <v>0</v>
      </c>
      <c r="M44" s="19">
        <v>0</v>
      </c>
      <c r="N44" s="19">
        <v>0</v>
      </c>
      <c r="O44" s="19">
        <v>0</v>
      </c>
      <c r="P44" s="19">
        <v>42.9</v>
      </c>
      <c r="Q44" s="38">
        <v>36.4</v>
      </c>
      <c r="R44" s="39"/>
      <c r="S44" s="19">
        <v>31.2</v>
      </c>
      <c r="T44" s="19">
        <v>2.2999999999999998</v>
      </c>
      <c r="U44" s="38">
        <v>0</v>
      </c>
      <c r="V44" s="39"/>
      <c r="W44" s="19">
        <v>0</v>
      </c>
      <c r="X44" s="19">
        <v>0</v>
      </c>
      <c r="Y44" s="19">
        <v>0</v>
      </c>
    </row>
    <row r="45" spans="1:25" ht="12.2" customHeight="1" x14ac:dyDescent="0.15">
      <c r="A45" s="31" t="s">
        <v>40</v>
      </c>
      <c r="B45" s="31"/>
      <c r="C45" s="31"/>
      <c r="D45" s="31"/>
      <c r="E45" s="31"/>
      <c r="F45" s="5">
        <f>SUM(F40:F44)</f>
        <v>129.71</v>
      </c>
      <c r="G45" s="20">
        <f>SUM(G40:G44)</f>
        <v>25.899999999999995</v>
      </c>
      <c r="H45" s="20">
        <f>SUM(H40:H44)</f>
        <v>19.599999999999998</v>
      </c>
      <c r="I45" s="20">
        <f>SUM(I40:I44)</f>
        <v>110.89999999999998</v>
      </c>
      <c r="J45" s="20">
        <f t="shared" ref="J45:L45" si="7">SUM(J40:J44)</f>
        <v>726.9</v>
      </c>
      <c r="K45" s="20">
        <f t="shared" si="7"/>
        <v>60.4</v>
      </c>
      <c r="L45" s="20">
        <f t="shared" si="7"/>
        <v>0.4</v>
      </c>
      <c r="M45" s="20">
        <f t="shared" ref="M45:N45" si="8">SUM(M40:M44)</f>
        <v>0.1</v>
      </c>
      <c r="N45" s="20">
        <f t="shared" si="8"/>
        <v>0.4</v>
      </c>
      <c r="O45" s="20">
        <f t="shared" ref="O45" si="9">SUM(O40:O44)</f>
        <v>0</v>
      </c>
      <c r="P45" s="20">
        <f>SUM(P40:P44)</f>
        <v>140.6</v>
      </c>
      <c r="Q45" s="48">
        <f>SUM(Q40:R44)</f>
        <v>406.19999999999993</v>
      </c>
      <c r="R45" s="48"/>
      <c r="S45" s="21">
        <f>SUM(S40:S44)</f>
        <v>127.2</v>
      </c>
      <c r="T45" s="21">
        <f>SUM(T40:T44)</f>
        <v>8.6999999999999993</v>
      </c>
      <c r="U45" s="48">
        <f>SUM(U40:V44)</f>
        <v>400.70000000000005</v>
      </c>
      <c r="V45" s="48"/>
      <c r="W45" s="21">
        <v>6.9</v>
      </c>
      <c r="X45" s="21">
        <v>0</v>
      </c>
      <c r="Y45" s="21">
        <v>0.1</v>
      </c>
    </row>
    <row r="46" spans="1:25" ht="12.2" customHeight="1" x14ac:dyDescent="0.15">
      <c r="A46" s="31" t="s">
        <v>53</v>
      </c>
      <c r="B46" s="31"/>
      <c r="C46" s="31"/>
      <c r="D46" s="31"/>
      <c r="E46" s="31"/>
      <c r="F46" s="5">
        <f>F45+F38</f>
        <v>170</v>
      </c>
      <c r="G46" s="6">
        <f>G45+G38</f>
        <v>35.399999999999991</v>
      </c>
      <c r="H46" s="6">
        <f>H45+H38</f>
        <v>28.099999999999998</v>
      </c>
      <c r="I46" s="6">
        <f>I45+I38</f>
        <v>154.99999999999997</v>
      </c>
      <c r="J46" s="6">
        <f>J45+J38</f>
        <v>1017.3</v>
      </c>
      <c r="K46" s="6">
        <v>75.8</v>
      </c>
      <c r="L46" s="6">
        <v>0.4</v>
      </c>
      <c r="M46" s="6">
        <v>0.2</v>
      </c>
      <c r="N46" s="6">
        <v>0.5</v>
      </c>
      <c r="O46" s="6">
        <v>0</v>
      </c>
      <c r="P46" s="6">
        <v>343.5</v>
      </c>
      <c r="Q46" s="32">
        <v>563</v>
      </c>
      <c r="R46" s="32"/>
      <c r="S46" s="6">
        <v>157.80000000000001</v>
      </c>
      <c r="T46" s="6">
        <v>11.1</v>
      </c>
      <c r="U46" s="32">
        <v>666.3</v>
      </c>
      <c r="V46" s="32"/>
      <c r="W46" s="6">
        <v>8.1</v>
      </c>
      <c r="X46" s="6">
        <v>0</v>
      </c>
      <c r="Y46" s="6">
        <v>0.1</v>
      </c>
    </row>
    <row r="47" spans="1:25" ht="15.75" customHeight="1" x14ac:dyDescent="0.15"/>
    <row r="48" spans="1:25" ht="14.1" customHeight="1" x14ac:dyDescent="0.1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</row>
    <row r="49" spans="1:25" ht="14.1" customHeight="1" x14ac:dyDescent="0.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1:25" ht="14.1" customHeight="1" x14ac:dyDescent="0.15">
      <c r="D50" s="28" t="s">
        <v>68</v>
      </c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</row>
    <row r="51" spans="1:25" ht="2.85" customHeight="1" x14ac:dyDescent="0.15"/>
    <row r="52" spans="1:25" ht="13.35" customHeight="1" x14ac:dyDescent="0.15">
      <c r="A52" s="36" t="s">
        <v>1</v>
      </c>
      <c r="B52" s="36" t="s">
        <v>2</v>
      </c>
      <c r="C52" s="36" t="s">
        <v>3</v>
      </c>
      <c r="D52" s="36"/>
      <c r="E52" s="36" t="s">
        <v>4</v>
      </c>
      <c r="F52" s="36" t="s">
        <v>5</v>
      </c>
      <c r="G52" s="36" t="s">
        <v>6</v>
      </c>
      <c r="H52" s="36"/>
      <c r="I52" s="36"/>
      <c r="J52" s="37" t="s">
        <v>7</v>
      </c>
      <c r="K52" s="36" t="s">
        <v>8</v>
      </c>
      <c r="L52" s="36"/>
      <c r="M52" s="36"/>
      <c r="N52" s="36"/>
      <c r="O52" s="36"/>
      <c r="P52" s="36" t="s">
        <v>9</v>
      </c>
      <c r="Q52" s="36"/>
      <c r="R52" s="36"/>
      <c r="S52" s="36"/>
      <c r="T52" s="36"/>
      <c r="U52" s="36"/>
      <c r="V52" s="36"/>
      <c r="W52" s="36"/>
      <c r="X52" s="36"/>
      <c r="Y52" s="36"/>
    </row>
    <row r="53" spans="1:25" ht="31.35" customHeight="1" x14ac:dyDescent="0.15">
      <c r="A53" s="36"/>
      <c r="B53" s="36"/>
      <c r="C53" s="36"/>
      <c r="D53" s="36"/>
      <c r="E53" s="36"/>
      <c r="F53" s="36"/>
      <c r="G53" s="1" t="s">
        <v>10</v>
      </c>
      <c r="H53" s="1" t="s">
        <v>11</v>
      </c>
      <c r="I53" s="1" t="s">
        <v>12</v>
      </c>
      <c r="J53" s="37"/>
      <c r="K53" s="1" t="s">
        <v>13</v>
      </c>
      <c r="L53" s="1" t="s">
        <v>14</v>
      </c>
      <c r="M53" s="1" t="s">
        <v>15</v>
      </c>
      <c r="N53" s="1" t="s">
        <v>16</v>
      </c>
      <c r="O53" s="1" t="s">
        <v>17</v>
      </c>
      <c r="P53" s="1" t="s">
        <v>18</v>
      </c>
      <c r="Q53" s="37" t="s">
        <v>19</v>
      </c>
      <c r="R53" s="37"/>
      <c r="S53" s="1" t="s">
        <v>20</v>
      </c>
      <c r="T53" s="1" t="s">
        <v>21</v>
      </c>
      <c r="U53" s="37" t="s">
        <v>22</v>
      </c>
      <c r="V53" s="37"/>
      <c r="W53" s="1" t="s">
        <v>23</v>
      </c>
      <c r="X53" s="1" t="s">
        <v>24</v>
      </c>
      <c r="Y53" s="1" t="s">
        <v>25</v>
      </c>
    </row>
    <row r="54" spans="1:25" ht="14.65" customHeight="1" x14ac:dyDescent="0.15">
      <c r="A54" s="35" t="s">
        <v>26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</row>
    <row r="55" spans="1:25" ht="12" customHeight="1" x14ac:dyDescent="0.15">
      <c r="A55" s="2" t="s">
        <v>27</v>
      </c>
      <c r="B55" s="2" t="s">
        <v>69</v>
      </c>
      <c r="C55" s="33" t="s">
        <v>70</v>
      </c>
      <c r="D55" s="33"/>
      <c r="E55" s="2" t="s">
        <v>47</v>
      </c>
      <c r="F55" s="3">
        <v>38.46</v>
      </c>
      <c r="G55" s="4">
        <v>9.9</v>
      </c>
      <c r="H55" s="4">
        <v>17.2</v>
      </c>
      <c r="I55" s="4">
        <v>9.3000000000000007</v>
      </c>
      <c r="J55" s="4">
        <v>231.6</v>
      </c>
      <c r="K55" s="4">
        <v>0.6</v>
      </c>
      <c r="L55" s="4">
        <v>0.1</v>
      </c>
      <c r="M55" s="4">
        <v>0.1</v>
      </c>
      <c r="N55" s="4">
        <v>0.1</v>
      </c>
      <c r="O55" s="4">
        <v>0.1</v>
      </c>
      <c r="P55" s="4">
        <v>29.3</v>
      </c>
      <c r="Q55" s="34">
        <v>109.6</v>
      </c>
      <c r="R55" s="34"/>
      <c r="S55" s="4">
        <v>17.3</v>
      </c>
      <c r="T55" s="4">
        <v>1.5</v>
      </c>
      <c r="U55" s="34">
        <v>154.69999999999999</v>
      </c>
      <c r="V55" s="34"/>
      <c r="W55" s="4">
        <v>4.8</v>
      </c>
      <c r="X55" s="4">
        <v>0</v>
      </c>
      <c r="Y55" s="4">
        <v>0.1</v>
      </c>
    </row>
    <row r="56" spans="1:25" ht="12.2" customHeight="1" x14ac:dyDescent="0.15">
      <c r="A56" s="2" t="s">
        <v>31</v>
      </c>
      <c r="B56" s="2" t="s">
        <v>71</v>
      </c>
      <c r="C56" s="33" t="s">
        <v>72</v>
      </c>
      <c r="D56" s="33"/>
      <c r="E56" s="2" t="s">
        <v>67</v>
      </c>
      <c r="F56" s="3">
        <v>14.85</v>
      </c>
      <c r="G56" s="4">
        <v>3.7</v>
      </c>
      <c r="H56" s="4">
        <v>6.3</v>
      </c>
      <c r="I56" s="4">
        <v>32.799999999999997</v>
      </c>
      <c r="J56" s="4">
        <v>203</v>
      </c>
      <c r="K56" s="4">
        <v>0</v>
      </c>
      <c r="L56" s="4">
        <v>0</v>
      </c>
      <c r="M56" s="4">
        <v>0</v>
      </c>
      <c r="N56" s="4">
        <v>0.1</v>
      </c>
      <c r="O56" s="4">
        <v>0</v>
      </c>
      <c r="P56" s="4">
        <v>3</v>
      </c>
      <c r="Q56" s="34">
        <v>61</v>
      </c>
      <c r="R56" s="34"/>
      <c r="S56" s="4">
        <v>19</v>
      </c>
      <c r="T56" s="4">
        <v>0.6</v>
      </c>
      <c r="U56" s="34">
        <v>0</v>
      </c>
      <c r="V56" s="34"/>
      <c r="W56" s="4">
        <v>0</v>
      </c>
      <c r="X56" s="4">
        <v>0</v>
      </c>
      <c r="Y56" s="4">
        <v>0</v>
      </c>
    </row>
    <row r="57" spans="1:25" ht="12" customHeight="1" x14ac:dyDescent="0.15">
      <c r="A57" s="2">
        <v>2011</v>
      </c>
      <c r="B57" s="2">
        <v>379</v>
      </c>
      <c r="C57" s="46" t="s">
        <v>164</v>
      </c>
      <c r="D57" s="47"/>
      <c r="E57" s="2">
        <v>200</v>
      </c>
      <c r="F57" s="3">
        <v>14.19</v>
      </c>
      <c r="G57" s="23">
        <v>3.3</v>
      </c>
      <c r="H57" s="23">
        <v>2.4</v>
      </c>
      <c r="I57" s="23">
        <v>26.6</v>
      </c>
      <c r="J57" s="23">
        <v>142.19999999999999</v>
      </c>
      <c r="K57" s="23">
        <v>0.5</v>
      </c>
      <c r="L57" s="23">
        <v>0</v>
      </c>
      <c r="M57" s="23">
        <v>0.1</v>
      </c>
      <c r="N57" s="23">
        <v>0</v>
      </c>
      <c r="O57" s="23">
        <v>0</v>
      </c>
      <c r="P57" s="23">
        <v>111.4</v>
      </c>
      <c r="Q57" s="38">
        <v>87.9</v>
      </c>
      <c r="R57" s="39"/>
      <c r="S57" s="23">
        <v>19</v>
      </c>
      <c r="T57" s="23">
        <v>0.4</v>
      </c>
      <c r="U57" s="38">
        <v>169.6</v>
      </c>
      <c r="V57" s="39"/>
      <c r="W57" s="23">
        <v>9</v>
      </c>
      <c r="X57" s="23">
        <v>0</v>
      </c>
      <c r="Y57" s="23">
        <v>0</v>
      </c>
    </row>
    <row r="58" spans="1:25" ht="12.2" customHeight="1" x14ac:dyDescent="0.15">
      <c r="A58" s="2" t="s">
        <v>31</v>
      </c>
      <c r="B58" s="2"/>
      <c r="C58" s="33" t="s">
        <v>39</v>
      </c>
      <c r="D58" s="33"/>
      <c r="E58" s="2" t="s">
        <v>37</v>
      </c>
      <c r="F58" s="3">
        <v>2.88</v>
      </c>
      <c r="G58" s="4">
        <v>2.6</v>
      </c>
      <c r="H58" s="4">
        <v>0.4</v>
      </c>
      <c r="I58" s="4">
        <v>17</v>
      </c>
      <c r="J58" s="4">
        <v>81.599999999999994</v>
      </c>
      <c r="K58" s="4">
        <v>0</v>
      </c>
      <c r="L58" s="4">
        <v>0.1</v>
      </c>
      <c r="M58" s="4">
        <v>0</v>
      </c>
      <c r="N58" s="4">
        <v>0</v>
      </c>
      <c r="O58" s="4">
        <v>0</v>
      </c>
      <c r="P58" s="4">
        <v>7.2</v>
      </c>
      <c r="Q58" s="34">
        <v>34.799999999999997</v>
      </c>
      <c r="R58" s="34"/>
      <c r="S58" s="4">
        <v>7.6</v>
      </c>
      <c r="T58" s="4">
        <v>1.6</v>
      </c>
      <c r="U58" s="34">
        <v>54.4</v>
      </c>
      <c r="V58" s="34"/>
      <c r="W58" s="4">
        <v>2.2000000000000002</v>
      </c>
      <c r="X58" s="4">
        <v>0</v>
      </c>
      <c r="Y58" s="4">
        <v>0</v>
      </c>
    </row>
    <row r="59" spans="1:25" ht="12.2" customHeight="1" x14ac:dyDescent="0.15">
      <c r="A59" s="31" t="s">
        <v>40</v>
      </c>
      <c r="B59" s="31"/>
      <c r="C59" s="31"/>
      <c r="D59" s="31"/>
      <c r="E59" s="31"/>
      <c r="F59" s="5">
        <f>SUM(F55:F58)</f>
        <v>70.38</v>
      </c>
      <c r="G59" s="20">
        <f>SUM(G55:G58)</f>
        <v>19.500000000000004</v>
      </c>
      <c r="H59" s="20">
        <f>SUM(H55:H58)</f>
        <v>26.299999999999997</v>
      </c>
      <c r="I59" s="20">
        <f>SUM(I55:I58)</f>
        <v>85.699999999999989</v>
      </c>
      <c r="J59" s="20">
        <f>SUM(J55:J58)</f>
        <v>658.4</v>
      </c>
      <c r="K59" s="20">
        <f t="shared" ref="K59" si="10">SUM(K55:K58)</f>
        <v>1.1000000000000001</v>
      </c>
      <c r="L59" s="20">
        <f t="shared" ref="L59:M59" si="11">SUM(L55:L58)</f>
        <v>0.2</v>
      </c>
      <c r="M59" s="20">
        <f t="shared" si="11"/>
        <v>0.2</v>
      </c>
      <c r="N59" s="6">
        <v>0.2</v>
      </c>
      <c r="O59" s="6">
        <v>0.1</v>
      </c>
      <c r="P59" s="6">
        <v>54.5</v>
      </c>
      <c r="Q59" s="32">
        <v>228.4</v>
      </c>
      <c r="R59" s="32"/>
      <c r="S59" s="6">
        <v>58.9</v>
      </c>
      <c r="T59" s="6">
        <v>5.2</v>
      </c>
      <c r="U59" s="32">
        <v>354.6</v>
      </c>
      <c r="V59" s="32"/>
      <c r="W59" s="6">
        <v>8</v>
      </c>
      <c r="X59" s="6">
        <v>0</v>
      </c>
      <c r="Y59" s="6">
        <v>0.1</v>
      </c>
    </row>
    <row r="60" spans="1:25" ht="14.65" customHeight="1" x14ac:dyDescent="0.15">
      <c r="A60" s="35" t="s">
        <v>41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</row>
    <row r="61" spans="1:25" s="12" customFormat="1" ht="12" customHeight="1" x14ac:dyDescent="0.15">
      <c r="A61" s="13" t="s">
        <v>31</v>
      </c>
      <c r="B61" s="13"/>
      <c r="C61" s="42" t="s">
        <v>62</v>
      </c>
      <c r="D61" s="43"/>
      <c r="E61" s="13">
        <v>70</v>
      </c>
      <c r="F61" s="24">
        <v>10</v>
      </c>
      <c r="G61" s="14">
        <v>0.8</v>
      </c>
      <c r="H61" s="14">
        <v>0.1</v>
      </c>
      <c r="I61" s="14">
        <v>2.7</v>
      </c>
      <c r="J61" s="14">
        <v>16.899999999999999</v>
      </c>
      <c r="K61" s="14">
        <v>15.1</v>
      </c>
      <c r="L61" s="14">
        <v>0</v>
      </c>
      <c r="M61" s="14">
        <v>0</v>
      </c>
      <c r="N61" s="14">
        <v>0.1</v>
      </c>
      <c r="O61" s="14">
        <v>0</v>
      </c>
      <c r="P61" s="14">
        <v>8.4</v>
      </c>
      <c r="Q61" s="44">
        <v>15.7</v>
      </c>
      <c r="R61" s="45"/>
      <c r="S61" s="14">
        <v>12.1</v>
      </c>
      <c r="T61" s="14">
        <v>0.6</v>
      </c>
      <c r="U61" s="44">
        <v>174.9</v>
      </c>
      <c r="V61" s="45"/>
      <c r="W61" s="14">
        <v>1.2</v>
      </c>
      <c r="X61" s="14">
        <v>0</v>
      </c>
      <c r="Y61" s="14">
        <v>0</v>
      </c>
    </row>
    <row r="62" spans="1:25" ht="12" customHeight="1" x14ac:dyDescent="0.15">
      <c r="A62" s="2" t="s">
        <v>31</v>
      </c>
      <c r="B62" s="2" t="s">
        <v>76</v>
      </c>
      <c r="C62" s="33" t="s">
        <v>77</v>
      </c>
      <c r="D62" s="33"/>
      <c r="E62" s="2">
        <v>200</v>
      </c>
      <c r="F62" s="3">
        <v>19.54</v>
      </c>
      <c r="G62" s="4">
        <v>2.5</v>
      </c>
      <c r="H62" s="4">
        <v>5.8</v>
      </c>
      <c r="I62" s="4">
        <v>16.8</v>
      </c>
      <c r="J62" s="4">
        <v>134.80000000000001</v>
      </c>
      <c r="K62" s="4">
        <v>6.7</v>
      </c>
      <c r="L62" s="4">
        <v>0.1</v>
      </c>
      <c r="M62" s="4">
        <v>0.1</v>
      </c>
      <c r="N62" s="4">
        <v>0.2</v>
      </c>
      <c r="O62" s="4">
        <v>0.1</v>
      </c>
      <c r="P62" s="4">
        <v>33.1</v>
      </c>
      <c r="Q62" s="34">
        <v>70</v>
      </c>
      <c r="R62" s="34"/>
      <c r="S62" s="4">
        <v>25.6</v>
      </c>
      <c r="T62" s="4">
        <v>1</v>
      </c>
      <c r="U62" s="34">
        <v>496.7</v>
      </c>
      <c r="V62" s="34"/>
      <c r="W62" s="4">
        <v>5.3</v>
      </c>
      <c r="X62" s="4">
        <v>0</v>
      </c>
      <c r="Y62" s="4">
        <v>0</v>
      </c>
    </row>
    <row r="63" spans="1:25" ht="11.25" customHeight="1" x14ac:dyDescent="0.15">
      <c r="A63" s="2" t="s">
        <v>44</v>
      </c>
      <c r="B63" s="2" t="s">
        <v>78</v>
      </c>
      <c r="C63" s="33" t="s">
        <v>79</v>
      </c>
      <c r="D63" s="33"/>
      <c r="E63" s="2" t="s">
        <v>80</v>
      </c>
      <c r="F63" s="3">
        <v>41.49</v>
      </c>
      <c r="G63" s="4">
        <v>6.4</v>
      </c>
      <c r="H63" s="4">
        <v>2.5</v>
      </c>
      <c r="I63" s="4">
        <v>2.9</v>
      </c>
      <c r="J63" s="4">
        <v>59.6</v>
      </c>
      <c r="K63" s="4">
        <v>0.2</v>
      </c>
      <c r="L63" s="4">
        <v>0</v>
      </c>
      <c r="M63" s="4">
        <v>0.1</v>
      </c>
      <c r="N63" s="4">
        <v>0</v>
      </c>
      <c r="O63" s="4">
        <v>0.1</v>
      </c>
      <c r="P63" s="4">
        <v>21.4</v>
      </c>
      <c r="Q63" s="34">
        <v>97.9</v>
      </c>
      <c r="R63" s="34"/>
      <c r="S63" s="4">
        <v>22</v>
      </c>
      <c r="T63" s="4">
        <v>0.7</v>
      </c>
      <c r="U63" s="34">
        <v>165.9</v>
      </c>
      <c r="V63" s="34"/>
      <c r="W63" s="4">
        <v>52.2</v>
      </c>
      <c r="X63" s="4">
        <v>0</v>
      </c>
      <c r="Y63" s="4">
        <v>0.2</v>
      </c>
    </row>
    <row r="64" spans="1:25" ht="12.2" customHeight="1" x14ac:dyDescent="0.15">
      <c r="A64" s="2" t="s">
        <v>27</v>
      </c>
      <c r="B64" s="2" t="s">
        <v>48</v>
      </c>
      <c r="C64" s="33" t="s">
        <v>49</v>
      </c>
      <c r="D64" s="33"/>
      <c r="E64" s="2">
        <v>120</v>
      </c>
      <c r="F64" s="3">
        <v>17.54</v>
      </c>
      <c r="G64" s="4">
        <v>2.2999999999999998</v>
      </c>
      <c r="H64" s="4">
        <v>3.9</v>
      </c>
      <c r="I64" s="4">
        <v>15.8</v>
      </c>
      <c r="J64" s="4">
        <v>108.3</v>
      </c>
      <c r="K64" s="4">
        <v>8.3000000000000007</v>
      </c>
      <c r="L64" s="4">
        <v>0.1</v>
      </c>
      <c r="M64" s="4">
        <v>0.1</v>
      </c>
      <c r="N64" s="4">
        <v>0</v>
      </c>
      <c r="O64" s="4">
        <v>0.1</v>
      </c>
      <c r="P64" s="4">
        <v>35.9</v>
      </c>
      <c r="Q64" s="34">
        <v>68.7</v>
      </c>
      <c r="R64" s="34"/>
      <c r="S64" s="4">
        <v>24.3</v>
      </c>
      <c r="T64" s="4">
        <v>1</v>
      </c>
      <c r="U64" s="34">
        <v>611.5</v>
      </c>
      <c r="V64" s="34"/>
      <c r="W64" s="4">
        <v>6.8</v>
      </c>
      <c r="X64" s="4">
        <v>0</v>
      </c>
      <c r="Y64" s="4">
        <v>0</v>
      </c>
    </row>
    <row r="65" spans="1:25" ht="12.2" customHeight="1" x14ac:dyDescent="0.15">
      <c r="A65" s="2" t="s">
        <v>31</v>
      </c>
      <c r="B65" s="2" t="s">
        <v>50</v>
      </c>
      <c r="C65" s="33" t="s">
        <v>51</v>
      </c>
      <c r="D65" s="33"/>
      <c r="E65" s="2" t="s">
        <v>38</v>
      </c>
      <c r="F65" s="3">
        <v>6.73</v>
      </c>
      <c r="G65" s="4">
        <v>0.2</v>
      </c>
      <c r="H65" s="4">
        <v>0.2</v>
      </c>
      <c r="I65" s="4">
        <v>27.9</v>
      </c>
      <c r="J65" s="4">
        <v>115</v>
      </c>
      <c r="K65" s="4">
        <v>2</v>
      </c>
      <c r="L65" s="4">
        <v>0</v>
      </c>
      <c r="M65" s="4">
        <v>0</v>
      </c>
      <c r="N65" s="4">
        <v>0</v>
      </c>
      <c r="O65" s="4">
        <v>0</v>
      </c>
      <c r="P65" s="4">
        <v>7</v>
      </c>
      <c r="Q65" s="34">
        <v>4</v>
      </c>
      <c r="R65" s="34"/>
      <c r="S65" s="4">
        <v>4</v>
      </c>
      <c r="T65" s="4">
        <v>1</v>
      </c>
      <c r="U65" s="34">
        <v>0</v>
      </c>
      <c r="V65" s="34"/>
      <c r="W65" s="4">
        <v>0</v>
      </c>
      <c r="X65" s="4">
        <v>0</v>
      </c>
      <c r="Y65" s="4">
        <v>0</v>
      </c>
    </row>
    <row r="66" spans="1:25" ht="12.2" customHeight="1" x14ac:dyDescent="0.15">
      <c r="A66" s="2" t="s">
        <v>31</v>
      </c>
      <c r="B66" s="2"/>
      <c r="C66" s="33" t="s">
        <v>39</v>
      </c>
      <c r="D66" s="33"/>
      <c r="E66" s="2" t="s">
        <v>52</v>
      </c>
      <c r="F66" s="3">
        <v>4.32</v>
      </c>
      <c r="G66" s="4">
        <v>4</v>
      </c>
      <c r="H66" s="4">
        <v>0.5</v>
      </c>
      <c r="I66" s="4">
        <v>25.4</v>
      </c>
      <c r="J66" s="4">
        <v>122.4</v>
      </c>
      <c r="K66" s="4">
        <v>0</v>
      </c>
      <c r="L66" s="4">
        <v>0.1</v>
      </c>
      <c r="M66" s="4">
        <v>0</v>
      </c>
      <c r="N66" s="4">
        <v>0</v>
      </c>
      <c r="O66" s="4">
        <v>0</v>
      </c>
      <c r="P66" s="4">
        <v>10.8</v>
      </c>
      <c r="Q66" s="34">
        <v>52.2</v>
      </c>
      <c r="R66" s="34"/>
      <c r="S66" s="4">
        <v>11.4</v>
      </c>
      <c r="T66" s="4">
        <v>2.4</v>
      </c>
      <c r="U66" s="34">
        <v>81.599999999999994</v>
      </c>
      <c r="V66" s="34"/>
      <c r="W66" s="4">
        <v>3.4</v>
      </c>
      <c r="X66" s="4">
        <v>0</v>
      </c>
      <c r="Y66" s="4">
        <v>0</v>
      </c>
    </row>
    <row r="67" spans="1:25" ht="12.2" customHeight="1" x14ac:dyDescent="0.15">
      <c r="A67" s="31" t="s">
        <v>40</v>
      </c>
      <c r="B67" s="31"/>
      <c r="C67" s="31"/>
      <c r="D67" s="31"/>
      <c r="E67" s="31"/>
      <c r="F67" s="5">
        <f>SUM(F61:F66)</f>
        <v>99.62</v>
      </c>
      <c r="G67" s="20">
        <f t="shared" ref="G67:K67" si="12">SUM(G61:G66)</f>
        <v>16.2</v>
      </c>
      <c r="H67" s="20">
        <f t="shared" si="12"/>
        <v>12.999999999999998</v>
      </c>
      <c r="I67" s="20">
        <f t="shared" si="12"/>
        <v>91.5</v>
      </c>
      <c r="J67" s="20">
        <f t="shared" si="12"/>
        <v>557</v>
      </c>
      <c r="K67" s="20">
        <f t="shared" si="12"/>
        <v>32.299999999999997</v>
      </c>
      <c r="L67" s="6">
        <v>0.4</v>
      </c>
      <c r="M67" s="6">
        <v>0.3</v>
      </c>
      <c r="N67" s="6">
        <v>0.3</v>
      </c>
      <c r="O67" s="6">
        <v>0.3</v>
      </c>
      <c r="P67" s="6">
        <v>124.2</v>
      </c>
      <c r="Q67" s="32">
        <v>303.89999999999998</v>
      </c>
      <c r="R67" s="32"/>
      <c r="S67" s="6">
        <v>95.3</v>
      </c>
      <c r="T67" s="6">
        <v>8.3000000000000007</v>
      </c>
      <c r="U67" s="32">
        <v>1633.7</v>
      </c>
      <c r="V67" s="32"/>
      <c r="W67" s="6">
        <v>69.7</v>
      </c>
      <c r="X67" s="6">
        <v>0</v>
      </c>
      <c r="Y67" s="6">
        <v>0.3</v>
      </c>
    </row>
    <row r="68" spans="1:25" ht="12.2" customHeight="1" x14ac:dyDescent="0.15">
      <c r="A68" s="31" t="s">
        <v>53</v>
      </c>
      <c r="B68" s="31"/>
      <c r="C68" s="31"/>
      <c r="D68" s="31"/>
      <c r="E68" s="31"/>
      <c r="F68" s="5">
        <f t="shared" ref="F68:K68" si="13">F67+F59</f>
        <v>170</v>
      </c>
      <c r="G68" s="6">
        <f>G67+G59</f>
        <v>35.700000000000003</v>
      </c>
      <c r="H68" s="6">
        <f t="shared" si="13"/>
        <v>39.299999999999997</v>
      </c>
      <c r="I68" s="6">
        <f>I67+I59</f>
        <v>177.2</v>
      </c>
      <c r="J68" s="6">
        <f>J67+J59</f>
        <v>1215.4000000000001</v>
      </c>
      <c r="K68" s="6">
        <f t="shared" si="13"/>
        <v>33.4</v>
      </c>
      <c r="L68" s="6">
        <v>0.6</v>
      </c>
      <c r="M68" s="6">
        <v>0.5</v>
      </c>
      <c r="N68" s="6">
        <v>0.5</v>
      </c>
      <c r="O68" s="6">
        <v>0.4</v>
      </c>
      <c r="P68" s="6">
        <f>P67+P59</f>
        <v>178.7</v>
      </c>
      <c r="Q68" s="32">
        <f>SUM(Q61:R67)</f>
        <v>612.4</v>
      </c>
      <c r="R68" s="32"/>
      <c r="S68" s="6">
        <f>S67+S59</f>
        <v>154.19999999999999</v>
      </c>
      <c r="T68" s="6">
        <v>13.5</v>
      </c>
      <c r="U68" s="32">
        <f>U67+U59</f>
        <v>1988.3000000000002</v>
      </c>
      <c r="V68" s="32"/>
      <c r="W68" s="6">
        <f>W67+W59</f>
        <v>77.7</v>
      </c>
      <c r="X68" s="6">
        <v>0</v>
      </c>
      <c r="Y68" s="6">
        <v>0.4</v>
      </c>
    </row>
    <row r="69" spans="1:25" ht="13.5" customHeight="1" x14ac:dyDescent="0.15"/>
    <row r="70" spans="1:25" ht="14.1" customHeight="1" x14ac:dyDescent="0.1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1:25" ht="14.1" customHeight="1" x14ac:dyDescent="0.1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</row>
    <row r="72" spans="1:25" ht="14.1" customHeight="1" x14ac:dyDescent="0.15">
      <c r="D72" s="28" t="s">
        <v>82</v>
      </c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</row>
    <row r="73" spans="1:25" ht="2.85" customHeight="1" x14ac:dyDescent="0.15"/>
    <row r="74" spans="1:25" ht="13.35" customHeight="1" x14ac:dyDescent="0.15">
      <c r="A74" s="36" t="s">
        <v>83</v>
      </c>
      <c r="B74" s="36" t="s">
        <v>84</v>
      </c>
      <c r="C74" s="36" t="s">
        <v>85</v>
      </c>
      <c r="D74" s="36"/>
      <c r="E74" s="36" t="s">
        <v>86</v>
      </c>
      <c r="F74" s="36" t="s">
        <v>87</v>
      </c>
      <c r="G74" s="36" t="s">
        <v>88</v>
      </c>
      <c r="H74" s="36"/>
      <c r="I74" s="36"/>
      <c r="J74" s="37" t="s">
        <v>89</v>
      </c>
      <c r="K74" s="36" t="s">
        <v>90</v>
      </c>
      <c r="L74" s="36"/>
      <c r="M74" s="36"/>
      <c r="N74" s="36"/>
      <c r="O74" s="36"/>
      <c r="P74" s="36" t="s">
        <v>91</v>
      </c>
      <c r="Q74" s="36"/>
      <c r="R74" s="36"/>
      <c r="S74" s="36"/>
      <c r="T74" s="36"/>
      <c r="U74" s="36"/>
      <c r="V74" s="36"/>
      <c r="W74" s="36"/>
      <c r="X74" s="36"/>
      <c r="Y74" s="36"/>
    </row>
    <row r="75" spans="1:25" ht="31.35" customHeight="1" x14ac:dyDescent="0.15">
      <c r="A75" s="36"/>
      <c r="B75" s="36"/>
      <c r="C75" s="36"/>
      <c r="D75" s="36"/>
      <c r="E75" s="36"/>
      <c r="F75" s="36"/>
      <c r="G75" s="1" t="s">
        <v>92</v>
      </c>
      <c r="H75" s="1" t="s">
        <v>93</v>
      </c>
      <c r="I75" s="1" t="s">
        <v>94</v>
      </c>
      <c r="J75" s="37"/>
      <c r="K75" s="1" t="s">
        <v>95</v>
      </c>
      <c r="L75" s="1" t="s">
        <v>96</v>
      </c>
      <c r="M75" s="1" t="s">
        <v>97</v>
      </c>
      <c r="N75" s="1" t="s">
        <v>98</v>
      </c>
      <c r="O75" s="1" t="s">
        <v>99</v>
      </c>
      <c r="P75" s="1" t="s">
        <v>100</v>
      </c>
      <c r="Q75" s="37" t="s">
        <v>101</v>
      </c>
      <c r="R75" s="37"/>
      <c r="S75" s="1" t="s">
        <v>102</v>
      </c>
      <c r="T75" s="1" t="s">
        <v>103</v>
      </c>
      <c r="U75" s="37" t="s">
        <v>104</v>
      </c>
      <c r="V75" s="37"/>
      <c r="W75" s="1" t="s">
        <v>105</v>
      </c>
      <c r="X75" s="1" t="s">
        <v>106</v>
      </c>
      <c r="Y75" s="1" t="s">
        <v>107</v>
      </c>
    </row>
    <row r="76" spans="1:25" ht="14.65" customHeight="1" x14ac:dyDescent="0.15">
      <c r="A76" s="35" t="s">
        <v>108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</row>
    <row r="77" spans="1:25" ht="21.6" customHeight="1" x14ac:dyDescent="0.15">
      <c r="A77" s="2" t="s">
        <v>109</v>
      </c>
      <c r="B77" s="2" t="s">
        <v>110</v>
      </c>
      <c r="C77" s="33" t="s">
        <v>111</v>
      </c>
      <c r="D77" s="33"/>
      <c r="E77" s="2">
        <v>100</v>
      </c>
      <c r="F77" s="3">
        <v>41.32</v>
      </c>
      <c r="G77" s="4">
        <v>11.7</v>
      </c>
      <c r="H77" s="4">
        <v>8.6</v>
      </c>
      <c r="I77" s="4">
        <v>18.8</v>
      </c>
      <c r="J77" s="4">
        <v>202.7</v>
      </c>
      <c r="K77" s="4">
        <v>0.2</v>
      </c>
      <c r="L77" s="4">
        <v>0</v>
      </c>
      <c r="M77" s="4">
        <v>0.2</v>
      </c>
      <c r="N77" s="4">
        <v>0</v>
      </c>
      <c r="O77" s="4">
        <v>0.1</v>
      </c>
      <c r="P77" s="4">
        <v>126.7</v>
      </c>
      <c r="Q77" s="34">
        <v>143.69999999999999</v>
      </c>
      <c r="R77" s="34"/>
      <c r="S77" s="4">
        <v>18.2</v>
      </c>
      <c r="T77" s="4">
        <v>0.5</v>
      </c>
      <c r="U77" s="34">
        <v>138</v>
      </c>
      <c r="V77" s="34"/>
      <c r="W77" s="4">
        <v>1.8</v>
      </c>
      <c r="X77" s="4">
        <v>0</v>
      </c>
      <c r="Y77" s="4">
        <v>0</v>
      </c>
    </row>
    <row r="78" spans="1:25" ht="12.2" customHeight="1" x14ac:dyDescent="0.15">
      <c r="A78" s="2" t="s">
        <v>112</v>
      </c>
      <c r="B78" s="2" t="s">
        <v>113</v>
      </c>
      <c r="C78" s="33" t="s">
        <v>114</v>
      </c>
      <c r="D78" s="33"/>
      <c r="E78" s="2" t="s">
        <v>115</v>
      </c>
      <c r="F78" s="3">
        <v>9.7200000000000006</v>
      </c>
      <c r="G78" s="4">
        <v>0.1</v>
      </c>
      <c r="H78" s="4">
        <v>8.3000000000000007</v>
      </c>
      <c r="I78" s="4">
        <v>0.1</v>
      </c>
      <c r="J78" s="4">
        <v>75</v>
      </c>
      <c r="K78" s="4">
        <v>0</v>
      </c>
      <c r="L78" s="4">
        <v>0</v>
      </c>
      <c r="M78" s="4">
        <v>0</v>
      </c>
      <c r="N78" s="4">
        <v>0.1</v>
      </c>
      <c r="O78" s="4">
        <v>0</v>
      </c>
      <c r="P78" s="4">
        <v>1</v>
      </c>
      <c r="Q78" s="34">
        <v>2</v>
      </c>
      <c r="R78" s="34"/>
      <c r="S78" s="4">
        <v>0</v>
      </c>
      <c r="T78" s="4">
        <v>0</v>
      </c>
      <c r="U78" s="34">
        <v>0</v>
      </c>
      <c r="V78" s="34"/>
      <c r="W78" s="4">
        <v>0</v>
      </c>
      <c r="X78" s="4">
        <v>0</v>
      </c>
      <c r="Y78" s="4">
        <v>0</v>
      </c>
    </row>
    <row r="79" spans="1:25" ht="12.2" customHeight="1" x14ac:dyDescent="0.15">
      <c r="A79" s="2" t="s">
        <v>109</v>
      </c>
      <c r="B79" s="2" t="s">
        <v>116</v>
      </c>
      <c r="C79" s="33" t="s">
        <v>117</v>
      </c>
      <c r="D79" s="33"/>
      <c r="E79" s="2" t="s">
        <v>118</v>
      </c>
      <c r="F79" s="3">
        <v>17.55</v>
      </c>
      <c r="G79" s="4">
        <v>5</v>
      </c>
      <c r="H79" s="4">
        <v>4.5</v>
      </c>
      <c r="I79" s="4">
        <v>0.3</v>
      </c>
      <c r="J79" s="4">
        <v>61.3</v>
      </c>
      <c r="K79" s="4">
        <v>0</v>
      </c>
      <c r="L79" s="4">
        <v>0</v>
      </c>
      <c r="M79" s="4">
        <v>0.2</v>
      </c>
      <c r="N79" s="4">
        <v>0.1</v>
      </c>
      <c r="O79" s="4">
        <v>0.9</v>
      </c>
      <c r="P79" s="4">
        <v>19.899999999999999</v>
      </c>
      <c r="Q79" s="34">
        <v>69.599999999999994</v>
      </c>
      <c r="R79" s="34"/>
      <c r="S79" s="4">
        <v>4.3</v>
      </c>
      <c r="T79" s="4">
        <v>0.9</v>
      </c>
      <c r="U79" s="34">
        <v>56.4</v>
      </c>
      <c r="V79" s="34"/>
      <c r="W79" s="4">
        <v>8.1</v>
      </c>
      <c r="X79" s="4">
        <v>0</v>
      </c>
      <c r="Y79" s="4">
        <v>0</v>
      </c>
    </row>
    <row r="80" spans="1:25" ht="12.2" customHeight="1" x14ac:dyDescent="0.15">
      <c r="A80" s="2" t="s">
        <v>112</v>
      </c>
      <c r="B80" s="2" t="s">
        <v>57</v>
      </c>
      <c r="C80" s="33" t="s">
        <v>58</v>
      </c>
      <c r="D80" s="33"/>
      <c r="E80" s="2" t="s">
        <v>59</v>
      </c>
      <c r="F80" s="3">
        <v>2.77</v>
      </c>
      <c r="G80" s="4">
        <v>0.2</v>
      </c>
      <c r="H80" s="4">
        <v>0.1</v>
      </c>
      <c r="I80" s="4">
        <v>15</v>
      </c>
      <c r="J80" s="4">
        <v>60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5</v>
      </c>
      <c r="Q80" s="34">
        <v>8</v>
      </c>
      <c r="R80" s="34"/>
      <c r="S80" s="4">
        <v>4</v>
      </c>
      <c r="T80" s="4">
        <v>1</v>
      </c>
      <c r="U80" s="34">
        <v>0</v>
      </c>
      <c r="V80" s="34"/>
      <c r="W80" s="4">
        <v>0</v>
      </c>
      <c r="X80" s="4">
        <v>0</v>
      </c>
      <c r="Y80" s="4">
        <v>0</v>
      </c>
    </row>
    <row r="81" spans="1:26" ht="12.2" customHeight="1" x14ac:dyDescent="0.15">
      <c r="A81" s="2" t="s">
        <v>112</v>
      </c>
      <c r="B81" s="2"/>
      <c r="C81" s="33" t="s">
        <v>39</v>
      </c>
      <c r="D81" s="33"/>
      <c r="E81" s="2" t="s">
        <v>118</v>
      </c>
      <c r="F81" s="3">
        <v>2.88</v>
      </c>
      <c r="G81" s="4">
        <v>2.6</v>
      </c>
      <c r="H81" s="4">
        <v>0.4</v>
      </c>
      <c r="I81" s="4">
        <v>17</v>
      </c>
      <c r="J81" s="4">
        <v>81.599999999999994</v>
      </c>
      <c r="K81" s="4">
        <v>0</v>
      </c>
      <c r="L81" s="4">
        <v>0.1</v>
      </c>
      <c r="M81" s="4">
        <v>0</v>
      </c>
      <c r="N81" s="4">
        <v>0</v>
      </c>
      <c r="O81" s="4">
        <v>0</v>
      </c>
      <c r="P81" s="4">
        <v>7.2</v>
      </c>
      <c r="Q81" s="34">
        <v>34.799999999999997</v>
      </c>
      <c r="R81" s="34"/>
      <c r="S81" s="4">
        <v>7.6</v>
      </c>
      <c r="T81" s="4">
        <v>1.6</v>
      </c>
      <c r="U81" s="34">
        <v>54.4</v>
      </c>
      <c r="V81" s="34"/>
      <c r="W81" s="4">
        <v>2.2000000000000002</v>
      </c>
      <c r="X81" s="4">
        <v>0</v>
      </c>
      <c r="Y81" s="4">
        <v>0</v>
      </c>
    </row>
    <row r="82" spans="1:26" ht="12.2" customHeight="1" x14ac:dyDescent="0.15">
      <c r="A82" s="31" t="s">
        <v>40</v>
      </c>
      <c r="B82" s="31"/>
      <c r="C82" s="31"/>
      <c r="D82" s="31"/>
      <c r="E82" s="31"/>
      <c r="F82" s="15">
        <f>SUM(F77:F81)</f>
        <v>74.239999999999995</v>
      </c>
      <c r="G82" s="22">
        <f t="shared" ref="G82:J82" si="14">SUM(G77:G81)</f>
        <v>19.599999999999998</v>
      </c>
      <c r="H82" s="22">
        <f t="shared" si="14"/>
        <v>21.9</v>
      </c>
      <c r="I82" s="22">
        <f t="shared" si="14"/>
        <v>51.2</v>
      </c>
      <c r="J82" s="22">
        <f t="shared" si="14"/>
        <v>480.6</v>
      </c>
      <c r="K82" s="22">
        <f t="shared" ref="K82" si="15">SUM(K77:K81)</f>
        <v>0.2</v>
      </c>
      <c r="L82" s="6">
        <v>0.1</v>
      </c>
      <c r="M82" s="6">
        <v>0.4</v>
      </c>
      <c r="N82" s="6">
        <v>0.2</v>
      </c>
      <c r="O82" s="6">
        <v>1</v>
      </c>
      <c r="P82" s="6">
        <f>SUM(P77:P81)</f>
        <v>159.79999999999998</v>
      </c>
      <c r="Q82" s="32">
        <v>258.10000000000002</v>
      </c>
      <c r="R82" s="32"/>
      <c r="S82" s="6">
        <v>34.1</v>
      </c>
      <c r="T82" s="6">
        <v>4</v>
      </c>
      <c r="U82" s="32">
        <v>248.7</v>
      </c>
      <c r="V82" s="32"/>
      <c r="W82" s="6">
        <v>12.1</v>
      </c>
      <c r="X82" s="6">
        <v>0</v>
      </c>
      <c r="Y82" s="6">
        <v>0</v>
      </c>
    </row>
    <row r="83" spans="1:26" ht="14.65" customHeight="1" x14ac:dyDescent="0.15">
      <c r="A83" s="35" t="s">
        <v>41</v>
      </c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</row>
    <row r="84" spans="1:26" ht="21.6" customHeight="1" x14ac:dyDescent="0.15">
      <c r="A84" s="2" t="s">
        <v>112</v>
      </c>
      <c r="B84" s="2" t="s">
        <v>81</v>
      </c>
      <c r="C84" s="33" t="s">
        <v>119</v>
      </c>
      <c r="D84" s="33"/>
      <c r="E84" s="2">
        <v>200</v>
      </c>
      <c r="F84" s="3">
        <v>12.33</v>
      </c>
      <c r="G84" s="4">
        <v>3.1</v>
      </c>
      <c r="H84" s="4">
        <v>2.2000000000000002</v>
      </c>
      <c r="I84" s="4">
        <v>16</v>
      </c>
      <c r="J84" s="4">
        <v>96.8</v>
      </c>
      <c r="K84" s="4">
        <v>8</v>
      </c>
      <c r="L84" s="4">
        <v>0.1</v>
      </c>
      <c r="M84" s="4">
        <v>0</v>
      </c>
      <c r="N84" s="4">
        <v>0.2</v>
      </c>
      <c r="O84" s="4">
        <v>0</v>
      </c>
      <c r="P84" s="4">
        <v>23</v>
      </c>
      <c r="Q84" s="34">
        <v>64</v>
      </c>
      <c r="R84" s="34"/>
      <c r="S84" s="4">
        <v>25</v>
      </c>
      <c r="T84" s="4">
        <v>1</v>
      </c>
      <c r="U84" s="34">
        <v>0</v>
      </c>
      <c r="V84" s="34"/>
      <c r="W84" s="4">
        <v>0</v>
      </c>
      <c r="X84" s="4">
        <v>0</v>
      </c>
      <c r="Y84" s="4">
        <v>0</v>
      </c>
    </row>
    <row r="85" spans="1:26" ht="12" customHeight="1" x14ac:dyDescent="0.15">
      <c r="A85" s="2">
        <v>2012</v>
      </c>
      <c r="B85" s="2">
        <v>282</v>
      </c>
      <c r="C85" s="40" t="s">
        <v>163</v>
      </c>
      <c r="D85" s="41"/>
      <c r="E85" s="2">
        <v>75</v>
      </c>
      <c r="F85" s="3">
        <v>57.52</v>
      </c>
      <c r="G85" s="10">
        <v>10</v>
      </c>
      <c r="H85" s="10">
        <v>13.3</v>
      </c>
      <c r="I85" s="10">
        <v>9.5</v>
      </c>
      <c r="J85" s="10">
        <v>197</v>
      </c>
      <c r="K85" s="10">
        <v>0.2</v>
      </c>
      <c r="L85" s="10">
        <v>0</v>
      </c>
      <c r="M85" s="10">
        <v>0.1</v>
      </c>
      <c r="N85" s="10">
        <v>0</v>
      </c>
      <c r="O85" s="11">
        <v>0.1</v>
      </c>
      <c r="P85" s="11">
        <v>12.3</v>
      </c>
      <c r="Q85" s="38">
        <v>106.7</v>
      </c>
      <c r="R85" s="39"/>
      <c r="S85" s="11">
        <v>18.8</v>
      </c>
      <c r="T85" s="11">
        <v>1.8</v>
      </c>
      <c r="U85" s="38">
        <v>204.8</v>
      </c>
      <c r="V85" s="39"/>
      <c r="W85" s="11">
        <v>0</v>
      </c>
      <c r="X85" s="11">
        <v>3.6</v>
      </c>
      <c r="Y85" s="11">
        <v>0</v>
      </c>
      <c r="Z85" s="9"/>
    </row>
    <row r="86" spans="1:26" ht="12" customHeight="1" x14ac:dyDescent="0.15">
      <c r="A86" s="2" t="s">
        <v>112</v>
      </c>
      <c r="B86" s="2" t="s">
        <v>120</v>
      </c>
      <c r="C86" s="33" t="s">
        <v>121</v>
      </c>
      <c r="D86" s="33"/>
      <c r="E86" s="2" t="s">
        <v>67</v>
      </c>
      <c r="F86" s="3">
        <v>14.86</v>
      </c>
      <c r="G86" s="4">
        <v>3.6</v>
      </c>
      <c r="H86" s="4">
        <v>4.5999999999999996</v>
      </c>
      <c r="I86" s="4">
        <v>37.700000000000003</v>
      </c>
      <c r="J86" s="4">
        <v>206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11</v>
      </c>
      <c r="Q86" s="34">
        <v>78</v>
      </c>
      <c r="R86" s="34"/>
      <c r="S86" s="4">
        <v>26</v>
      </c>
      <c r="T86" s="4">
        <v>0.6</v>
      </c>
      <c r="U86" s="34">
        <v>0</v>
      </c>
      <c r="V86" s="34"/>
      <c r="W86" s="4">
        <v>0</v>
      </c>
      <c r="X86" s="4">
        <v>0</v>
      </c>
      <c r="Y86" s="4">
        <v>0</v>
      </c>
    </row>
    <row r="87" spans="1:26" ht="12.2" customHeight="1" x14ac:dyDescent="0.15">
      <c r="A87" s="2" t="s">
        <v>112</v>
      </c>
      <c r="B87" s="2" t="s">
        <v>50</v>
      </c>
      <c r="C87" s="33" t="s">
        <v>51</v>
      </c>
      <c r="D87" s="33"/>
      <c r="E87" s="2" t="s">
        <v>122</v>
      </c>
      <c r="F87" s="3">
        <v>6.73</v>
      </c>
      <c r="G87" s="4">
        <v>0.2</v>
      </c>
      <c r="H87" s="4">
        <v>0.2</v>
      </c>
      <c r="I87" s="4">
        <v>27.9</v>
      </c>
      <c r="J87" s="4">
        <v>115</v>
      </c>
      <c r="K87" s="4">
        <v>2</v>
      </c>
      <c r="L87" s="4">
        <v>0</v>
      </c>
      <c r="M87" s="4">
        <v>0</v>
      </c>
      <c r="N87" s="4">
        <v>0</v>
      </c>
      <c r="O87" s="4">
        <v>0</v>
      </c>
      <c r="P87" s="4">
        <v>7</v>
      </c>
      <c r="Q87" s="34">
        <v>4</v>
      </c>
      <c r="R87" s="34"/>
      <c r="S87" s="4">
        <v>4</v>
      </c>
      <c r="T87" s="4">
        <v>1</v>
      </c>
      <c r="U87" s="34">
        <v>0</v>
      </c>
      <c r="V87" s="34"/>
      <c r="W87" s="4">
        <v>0</v>
      </c>
      <c r="X87" s="4">
        <v>0</v>
      </c>
      <c r="Y87" s="4">
        <v>0</v>
      </c>
    </row>
    <row r="88" spans="1:26" ht="12.2" customHeight="1" x14ac:dyDescent="0.15">
      <c r="A88" s="2" t="s">
        <v>112</v>
      </c>
      <c r="B88" s="2"/>
      <c r="C88" s="33" t="s">
        <v>123</v>
      </c>
      <c r="D88" s="33"/>
      <c r="E88" s="2" t="s">
        <v>52</v>
      </c>
      <c r="F88" s="3">
        <v>4.32</v>
      </c>
      <c r="G88" s="4">
        <v>4.5999999999999996</v>
      </c>
      <c r="H88" s="4">
        <v>0.4</v>
      </c>
      <c r="I88" s="4">
        <v>30.1</v>
      </c>
      <c r="J88" s="4">
        <v>142.1</v>
      </c>
      <c r="K88" s="4">
        <v>0</v>
      </c>
      <c r="L88" s="4">
        <v>0.1</v>
      </c>
      <c r="M88" s="4">
        <v>0</v>
      </c>
      <c r="N88" s="4">
        <v>0</v>
      </c>
      <c r="O88" s="4">
        <v>0</v>
      </c>
      <c r="P88" s="4">
        <v>13.8</v>
      </c>
      <c r="Q88" s="34">
        <v>50.4</v>
      </c>
      <c r="R88" s="34"/>
      <c r="S88" s="4">
        <v>19.8</v>
      </c>
      <c r="T88" s="4">
        <v>1.2</v>
      </c>
      <c r="U88" s="34">
        <v>77.400000000000006</v>
      </c>
      <c r="V88" s="34"/>
      <c r="W88" s="4">
        <v>0</v>
      </c>
      <c r="X88" s="4">
        <v>0</v>
      </c>
      <c r="Y88" s="4">
        <v>0</v>
      </c>
    </row>
    <row r="89" spans="1:26" ht="12.2" customHeight="1" x14ac:dyDescent="0.15">
      <c r="A89" s="31" t="s">
        <v>124</v>
      </c>
      <c r="B89" s="31"/>
      <c r="C89" s="31"/>
      <c r="D89" s="31"/>
      <c r="E89" s="31"/>
      <c r="F89" s="5">
        <f>SUM(F84:F88)</f>
        <v>95.760000000000019</v>
      </c>
      <c r="G89" s="20">
        <f t="shared" ref="G89:J89" si="16">SUM(G84:G88)</f>
        <v>21.5</v>
      </c>
      <c r="H89" s="20">
        <f t="shared" si="16"/>
        <v>20.7</v>
      </c>
      <c r="I89" s="20">
        <f t="shared" si="16"/>
        <v>121.19999999999999</v>
      </c>
      <c r="J89" s="20">
        <f t="shared" si="16"/>
        <v>756.9</v>
      </c>
      <c r="K89" s="6">
        <f>SUM(K84:K88)</f>
        <v>10.199999999999999</v>
      </c>
      <c r="L89" s="6">
        <v>0.2</v>
      </c>
      <c r="M89" s="6">
        <v>0.1</v>
      </c>
      <c r="N89" s="6">
        <v>0.2</v>
      </c>
      <c r="O89" s="6">
        <v>0.1</v>
      </c>
      <c r="P89" s="6">
        <f>SUM(P84:P88)</f>
        <v>67.099999999999994</v>
      </c>
      <c r="Q89" s="32">
        <f>SUM(Q84:R88)</f>
        <v>303.09999999999997</v>
      </c>
      <c r="R89" s="32"/>
      <c r="S89" s="6">
        <f>SUM(S84:S88)</f>
        <v>93.6</v>
      </c>
      <c r="T89" s="6">
        <f>SUM(T84:T88)</f>
        <v>5.6000000000000005</v>
      </c>
      <c r="U89" s="32">
        <f>SUM(U84:V88)</f>
        <v>282.20000000000005</v>
      </c>
      <c r="V89" s="32"/>
      <c r="W89" s="6">
        <v>0</v>
      </c>
      <c r="X89" s="6">
        <v>0</v>
      </c>
      <c r="Y89" s="6">
        <v>0</v>
      </c>
    </row>
    <row r="90" spans="1:26" ht="12.2" customHeight="1" x14ac:dyDescent="0.15">
      <c r="A90" s="31" t="s">
        <v>53</v>
      </c>
      <c r="B90" s="31"/>
      <c r="C90" s="31"/>
      <c r="D90" s="31"/>
      <c r="E90" s="31"/>
      <c r="F90" s="5">
        <f>F89+F82</f>
        <v>170</v>
      </c>
      <c r="G90" s="6">
        <f>G89+G82</f>
        <v>41.099999999999994</v>
      </c>
      <c r="H90" s="6">
        <f>H89+H82</f>
        <v>42.599999999999994</v>
      </c>
      <c r="I90" s="6">
        <f>I89+I82</f>
        <v>172.39999999999998</v>
      </c>
      <c r="J90" s="6">
        <f>J89+J82</f>
        <v>1237.5</v>
      </c>
      <c r="K90" s="6">
        <v>10.4</v>
      </c>
      <c r="L90" s="6">
        <v>0.3</v>
      </c>
      <c r="M90" s="6">
        <v>0.5</v>
      </c>
      <c r="N90" s="6">
        <v>0.4</v>
      </c>
      <c r="O90" s="6">
        <v>1.1000000000000001</v>
      </c>
      <c r="P90" s="6">
        <f>P89+P82</f>
        <v>226.89999999999998</v>
      </c>
      <c r="Q90" s="32">
        <f>Q89+Q82</f>
        <v>561.20000000000005</v>
      </c>
      <c r="R90" s="32"/>
      <c r="S90" s="6">
        <f>S89+S82</f>
        <v>127.69999999999999</v>
      </c>
      <c r="T90" s="6">
        <v>9.6</v>
      </c>
      <c r="U90" s="32">
        <f>U89+U82</f>
        <v>530.90000000000009</v>
      </c>
      <c r="V90" s="32"/>
      <c r="W90" s="6">
        <v>12.1</v>
      </c>
      <c r="X90" s="6">
        <v>0</v>
      </c>
      <c r="Y90" s="6">
        <v>0</v>
      </c>
    </row>
    <row r="91" spans="1:26" ht="14.25" customHeight="1" x14ac:dyDescent="0.15">
      <c r="I91" s="25"/>
    </row>
    <row r="92" spans="1:26" ht="14.1" customHeight="1" x14ac:dyDescent="0.1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</row>
    <row r="93" spans="1:26" ht="14.1" customHeight="1" x14ac:dyDescent="0.1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</row>
    <row r="94" spans="1:26" ht="14.1" customHeight="1" x14ac:dyDescent="0.15">
      <c r="D94" s="28" t="s">
        <v>125</v>
      </c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26" ht="2.85" customHeight="1" x14ac:dyDescent="0.15"/>
    <row r="96" spans="1:26" ht="13.35" customHeight="1" x14ac:dyDescent="0.15">
      <c r="A96" s="36" t="s">
        <v>83</v>
      </c>
      <c r="B96" s="36" t="s">
        <v>84</v>
      </c>
      <c r="C96" s="36" t="s">
        <v>85</v>
      </c>
      <c r="D96" s="36"/>
      <c r="E96" s="36" t="s">
        <v>86</v>
      </c>
      <c r="F96" s="36" t="s">
        <v>87</v>
      </c>
      <c r="G96" s="36" t="s">
        <v>88</v>
      </c>
      <c r="H96" s="36"/>
      <c r="I96" s="36"/>
      <c r="J96" s="37" t="s">
        <v>89</v>
      </c>
      <c r="K96" s="36" t="s">
        <v>90</v>
      </c>
      <c r="L96" s="36"/>
      <c r="M96" s="36"/>
      <c r="N96" s="36"/>
      <c r="O96" s="36"/>
      <c r="P96" s="36" t="s">
        <v>91</v>
      </c>
      <c r="Q96" s="36"/>
      <c r="R96" s="36"/>
      <c r="S96" s="36"/>
      <c r="T96" s="36"/>
      <c r="U96" s="36"/>
      <c r="V96" s="36"/>
      <c r="W96" s="36"/>
      <c r="X96" s="36"/>
      <c r="Y96" s="36"/>
    </row>
    <row r="97" spans="1:25" ht="31.35" customHeight="1" x14ac:dyDescent="0.15">
      <c r="A97" s="36"/>
      <c r="B97" s="36"/>
      <c r="C97" s="36"/>
      <c r="D97" s="36"/>
      <c r="E97" s="36"/>
      <c r="F97" s="36"/>
      <c r="G97" s="1" t="s">
        <v>92</v>
      </c>
      <c r="H97" s="1" t="s">
        <v>93</v>
      </c>
      <c r="I97" s="1" t="s">
        <v>94</v>
      </c>
      <c r="J97" s="37"/>
      <c r="K97" s="1" t="s">
        <v>95</v>
      </c>
      <c r="L97" s="1" t="s">
        <v>96</v>
      </c>
      <c r="M97" s="1" t="s">
        <v>97</v>
      </c>
      <c r="N97" s="1" t="s">
        <v>98</v>
      </c>
      <c r="O97" s="1" t="s">
        <v>99</v>
      </c>
      <c r="P97" s="1" t="s">
        <v>100</v>
      </c>
      <c r="Q97" s="37" t="s">
        <v>101</v>
      </c>
      <c r="R97" s="37"/>
      <c r="S97" s="1" t="s">
        <v>102</v>
      </c>
      <c r="T97" s="1" t="s">
        <v>103</v>
      </c>
      <c r="U97" s="37" t="s">
        <v>104</v>
      </c>
      <c r="V97" s="37"/>
      <c r="W97" s="1" t="s">
        <v>105</v>
      </c>
      <c r="X97" s="1" t="s">
        <v>106</v>
      </c>
      <c r="Y97" s="1" t="s">
        <v>107</v>
      </c>
    </row>
    <row r="98" spans="1:25" ht="14.65" customHeight="1" x14ac:dyDescent="0.15">
      <c r="A98" s="35" t="s">
        <v>108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</row>
    <row r="99" spans="1:25" ht="12.2" customHeight="1" x14ac:dyDescent="0.15">
      <c r="A99" s="2" t="s">
        <v>112</v>
      </c>
      <c r="B99" s="2" t="s">
        <v>126</v>
      </c>
      <c r="C99" s="33" t="s">
        <v>127</v>
      </c>
      <c r="D99" s="33"/>
      <c r="E99" s="2" t="s">
        <v>162</v>
      </c>
      <c r="F99" s="3">
        <v>41.06</v>
      </c>
      <c r="G99" s="4">
        <v>8.4</v>
      </c>
      <c r="H99" s="4">
        <v>9.1999999999999993</v>
      </c>
      <c r="I99" s="4">
        <v>6</v>
      </c>
      <c r="J99" s="4">
        <v>141.19999999999999</v>
      </c>
      <c r="K99" s="4">
        <v>1.8</v>
      </c>
      <c r="L99" s="4">
        <v>0</v>
      </c>
      <c r="M99" s="4">
        <v>0</v>
      </c>
      <c r="N99" s="4">
        <v>0</v>
      </c>
      <c r="O99" s="4">
        <v>0</v>
      </c>
      <c r="P99" s="4">
        <v>8</v>
      </c>
      <c r="Q99" s="34">
        <v>72.8</v>
      </c>
      <c r="R99" s="34"/>
      <c r="S99" s="4">
        <v>10.7</v>
      </c>
      <c r="T99" s="4">
        <v>0.9</v>
      </c>
      <c r="U99" s="34">
        <v>0</v>
      </c>
      <c r="V99" s="34"/>
      <c r="W99" s="4">
        <v>0</v>
      </c>
      <c r="X99" s="4">
        <v>0</v>
      </c>
      <c r="Y99" s="4">
        <v>0</v>
      </c>
    </row>
    <row r="100" spans="1:25" ht="12" customHeight="1" x14ac:dyDescent="0.15">
      <c r="A100" s="2" t="s">
        <v>112</v>
      </c>
      <c r="B100" s="2" t="s">
        <v>116</v>
      </c>
      <c r="C100" s="33" t="s">
        <v>128</v>
      </c>
      <c r="D100" s="33"/>
      <c r="E100" s="2">
        <v>120</v>
      </c>
      <c r="F100" s="3">
        <v>6.7</v>
      </c>
      <c r="G100" s="4">
        <v>4.3</v>
      </c>
      <c r="H100" s="4">
        <v>3.7</v>
      </c>
      <c r="I100" s="4">
        <v>24.6</v>
      </c>
      <c r="J100" s="4">
        <v>150</v>
      </c>
      <c r="K100" s="4">
        <v>0</v>
      </c>
      <c r="L100" s="4">
        <v>0.1</v>
      </c>
      <c r="M100" s="4">
        <v>0</v>
      </c>
      <c r="N100" s="4">
        <v>0</v>
      </c>
      <c r="O100" s="4">
        <v>0</v>
      </c>
      <c r="P100" s="4">
        <v>3.9</v>
      </c>
      <c r="Q100" s="34">
        <v>34.799999999999997</v>
      </c>
      <c r="R100" s="34"/>
      <c r="S100" s="4">
        <v>6.8</v>
      </c>
      <c r="T100" s="4">
        <v>0.8</v>
      </c>
      <c r="U100" s="34">
        <v>0</v>
      </c>
      <c r="V100" s="34"/>
      <c r="W100" s="4">
        <v>0</v>
      </c>
      <c r="X100" s="4">
        <v>0</v>
      </c>
      <c r="Y100" s="4">
        <v>0</v>
      </c>
    </row>
    <row r="101" spans="1:25" ht="12.2" customHeight="1" x14ac:dyDescent="0.15">
      <c r="A101" s="2" t="s">
        <v>31</v>
      </c>
      <c r="B101" s="2" t="s">
        <v>57</v>
      </c>
      <c r="C101" s="33" t="s">
        <v>58</v>
      </c>
      <c r="D101" s="33"/>
      <c r="E101" s="2" t="s">
        <v>59</v>
      </c>
      <c r="F101" s="3">
        <v>2.77</v>
      </c>
      <c r="G101" s="4">
        <v>0.2</v>
      </c>
      <c r="H101" s="4">
        <v>0.1</v>
      </c>
      <c r="I101" s="4">
        <v>15</v>
      </c>
      <c r="J101" s="4">
        <v>60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5</v>
      </c>
      <c r="Q101" s="34">
        <v>8</v>
      </c>
      <c r="R101" s="34"/>
      <c r="S101" s="4">
        <v>4</v>
      </c>
      <c r="T101" s="4">
        <v>1</v>
      </c>
      <c r="U101" s="34">
        <v>0</v>
      </c>
      <c r="V101" s="34"/>
      <c r="W101" s="4">
        <v>0</v>
      </c>
      <c r="X101" s="4">
        <v>0</v>
      </c>
      <c r="Y101" s="4">
        <v>0</v>
      </c>
    </row>
    <row r="102" spans="1:25" ht="12.2" customHeight="1" x14ac:dyDescent="0.15">
      <c r="A102" s="2" t="s">
        <v>112</v>
      </c>
      <c r="B102" s="2"/>
      <c r="C102" s="33" t="s">
        <v>123</v>
      </c>
      <c r="D102" s="33"/>
      <c r="E102" s="2">
        <v>40</v>
      </c>
      <c r="F102" s="3">
        <v>2.88</v>
      </c>
      <c r="G102" s="4">
        <v>2.6</v>
      </c>
      <c r="H102" s="4">
        <v>0.4</v>
      </c>
      <c r="I102" s="4">
        <v>17</v>
      </c>
      <c r="J102" s="4">
        <v>81.599999999999994</v>
      </c>
      <c r="K102" s="4">
        <v>0</v>
      </c>
      <c r="L102" s="4">
        <v>0.1</v>
      </c>
      <c r="M102" s="4">
        <v>0</v>
      </c>
      <c r="N102" s="4">
        <v>0</v>
      </c>
      <c r="O102" s="4">
        <v>0</v>
      </c>
      <c r="P102" s="4">
        <v>7.2</v>
      </c>
      <c r="Q102" s="34">
        <v>34.799999999999997</v>
      </c>
      <c r="R102" s="34"/>
      <c r="S102" s="4">
        <v>7.6</v>
      </c>
      <c r="T102" s="4">
        <v>1.6</v>
      </c>
      <c r="U102" s="34">
        <v>54.4</v>
      </c>
      <c r="V102" s="34"/>
      <c r="W102" s="4">
        <v>2.2000000000000002</v>
      </c>
      <c r="X102" s="4">
        <v>0</v>
      </c>
      <c r="Y102" s="4">
        <v>0</v>
      </c>
    </row>
    <row r="103" spans="1:25" ht="12.2" customHeight="1" x14ac:dyDescent="0.15">
      <c r="A103" s="31" t="s">
        <v>124</v>
      </c>
      <c r="B103" s="31"/>
      <c r="C103" s="31"/>
      <c r="D103" s="31"/>
      <c r="E103" s="31"/>
      <c r="F103" s="15">
        <f>SUM(F99:F102)</f>
        <v>53.410000000000011</v>
      </c>
      <c r="G103" s="22">
        <f t="shared" ref="G103:J103" si="17">SUM(G99:G102)</f>
        <v>15.499999999999998</v>
      </c>
      <c r="H103" s="22">
        <f t="shared" si="17"/>
        <v>13.399999999999999</v>
      </c>
      <c r="I103" s="22">
        <f t="shared" si="17"/>
        <v>62.6</v>
      </c>
      <c r="J103" s="22">
        <f t="shared" si="17"/>
        <v>432.79999999999995</v>
      </c>
      <c r="K103" s="20">
        <f t="shared" ref="K103:L103" si="18">SUM(K99:K102)</f>
        <v>1.8</v>
      </c>
      <c r="L103" s="20">
        <f t="shared" si="18"/>
        <v>0.2</v>
      </c>
      <c r="M103" s="6">
        <v>0</v>
      </c>
      <c r="N103" s="6">
        <v>0</v>
      </c>
      <c r="O103" s="6">
        <v>0</v>
      </c>
      <c r="P103" s="6">
        <f>SUM(P99:P102)</f>
        <v>24.099999999999998</v>
      </c>
      <c r="Q103" s="32">
        <f>SUM(Q99:R102)</f>
        <v>150.39999999999998</v>
      </c>
      <c r="R103" s="32"/>
      <c r="S103" s="6">
        <f>SUM(S99:S102)</f>
        <v>29.1</v>
      </c>
      <c r="T103" s="6">
        <f>SUM(T99:T102)</f>
        <v>4.3000000000000007</v>
      </c>
      <c r="U103" s="32">
        <f>SUM(U99:V102)</f>
        <v>54.4</v>
      </c>
      <c r="V103" s="32"/>
      <c r="W103" s="6">
        <v>2.2000000000000002</v>
      </c>
      <c r="X103" s="6">
        <v>0</v>
      </c>
      <c r="Y103" s="6">
        <v>0</v>
      </c>
    </row>
    <row r="104" spans="1:25" ht="14.65" customHeight="1" x14ac:dyDescent="0.1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</row>
    <row r="105" spans="1:25" ht="12.2" customHeight="1" x14ac:dyDescent="0.15">
      <c r="A105" s="2" t="s">
        <v>112</v>
      </c>
      <c r="B105" s="2" t="s">
        <v>130</v>
      </c>
      <c r="C105" s="33" t="s">
        <v>131</v>
      </c>
      <c r="D105" s="33"/>
      <c r="E105" s="2">
        <v>200</v>
      </c>
      <c r="F105" s="3">
        <v>9.27</v>
      </c>
      <c r="G105" s="4">
        <v>2.2999999999999998</v>
      </c>
      <c r="H105" s="4">
        <v>3.8</v>
      </c>
      <c r="I105" s="4">
        <v>11.5</v>
      </c>
      <c r="J105" s="4">
        <v>90.3</v>
      </c>
      <c r="K105" s="4">
        <v>0.6</v>
      </c>
      <c r="L105" s="4">
        <v>0</v>
      </c>
      <c r="M105" s="4">
        <v>0</v>
      </c>
      <c r="N105" s="4">
        <v>0.2</v>
      </c>
      <c r="O105" s="4">
        <v>0.2</v>
      </c>
      <c r="P105" s="4">
        <v>23.6</v>
      </c>
      <c r="Q105" s="34">
        <v>36.4</v>
      </c>
      <c r="R105" s="34"/>
      <c r="S105" s="4">
        <v>8.6</v>
      </c>
      <c r="T105" s="4">
        <v>0.6</v>
      </c>
      <c r="U105" s="34">
        <v>68.8</v>
      </c>
      <c r="V105" s="34"/>
      <c r="W105" s="4">
        <v>2.1</v>
      </c>
      <c r="X105" s="4">
        <v>0</v>
      </c>
      <c r="Y105" s="4">
        <v>0</v>
      </c>
    </row>
    <row r="106" spans="1:25" ht="12.2" customHeight="1" x14ac:dyDescent="0.15">
      <c r="A106" s="2" t="s">
        <v>109</v>
      </c>
      <c r="B106" s="2" t="s">
        <v>133</v>
      </c>
      <c r="C106" s="33" t="s">
        <v>134</v>
      </c>
      <c r="D106" s="33"/>
      <c r="E106" s="2">
        <v>70</v>
      </c>
      <c r="F106" s="3">
        <v>76.23</v>
      </c>
      <c r="G106" s="4">
        <v>19.3</v>
      </c>
      <c r="H106" s="4">
        <v>29.7</v>
      </c>
      <c r="I106" s="4">
        <v>0.1</v>
      </c>
      <c r="J106" s="4">
        <v>345.3</v>
      </c>
      <c r="K106" s="4">
        <v>0.8</v>
      </c>
      <c r="L106" s="4">
        <v>0.1</v>
      </c>
      <c r="M106" s="4">
        <v>0.1</v>
      </c>
      <c r="N106" s="4">
        <v>0.1</v>
      </c>
      <c r="O106" s="4">
        <v>0.1</v>
      </c>
      <c r="P106" s="4">
        <v>17.600000000000001</v>
      </c>
      <c r="Q106" s="34">
        <v>163.9</v>
      </c>
      <c r="R106" s="34"/>
      <c r="S106" s="4">
        <v>17.8</v>
      </c>
      <c r="T106" s="4">
        <v>1.6</v>
      </c>
      <c r="U106" s="34">
        <v>214.4</v>
      </c>
      <c r="V106" s="34"/>
      <c r="W106" s="4">
        <v>6.7</v>
      </c>
      <c r="X106" s="4">
        <v>0</v>
      </c>
      <c r="Y106" s="4">
        <v>0.1</v>
      </c>
    </row>
    <row r="107" spans="1:25" ht="12" customHeight="1" x14ac:dyDescent="0.15">
      <c r="A107" s="2" t="s">
        <v>109</v>
      </c>
      <c r="B107" s="2" t="s">
        <v>135</v>
      </c>
      <c r="C107" s="33" t="s">
        <v>136</v>
      </c>
      <c r="D107" s="33"/>
      <c r="E107" s="2">
        <v>105</v>
      </c>
      <c r="F107" s="3">
        <v>20.04</v>
      </c>
      <c r="G107" s="4">
        <v>2.8</v>
      </c>
      <c r="H107" s="4">
        <v>10.3</v>
      </c>
      <c r="I107" s="4">
        <v>23</v>
      </c>
      <c r="J107" s="4">
        <v>195.5</v>
      </c>
      <c r="K107" s="4">
        <v>12.2</v>
      </c>
      <c r="L107" s="4">
        <v>0.1</v>
      </c>
      <c r="M107" s="4">
        <v>0.1</v>
      </c>
      <c r="N107" s="4">
        <v>0</v>
      </c>
      <c r="O107" s="4">
        <v>0</v>
      </c>
      <c r="P107" s="4">
        <v>13.7</v>
      </c>
      <c r="Q107" s="34">
        <v>79.7</v>
      </c>
      <c r="R107" s="34"/>
      <c r="S107" s="4">
        <v>31.5</v>
      </c>
      <c r="T107" s="4">
        <v>1.4</v>
      </c>
      <c r="U107" s="34">
        <v>865.1</v>
      </c>
      <c r="V107" s="34"/>
      <c r="W107" s="4">
        <v>7.6</v>
      </c>
      <c r="X107" s="4">
        <v>0</v>
      </c>
      <c r="Y107" s="4">
        <v>0</v>
      </c>
    </row>
    <row r="108" spans="1:25" ht="12.2" customHeight="1" x14ac:dyDescent="0.15">
      <c r="A108" s="2" t="s">
        <v>112</v>
      </c>
      <c r="B108" s="2" t="s">
        <v>137</v>
      </c>
      <c r="C108" s="33" t="s">
        <v>138</v>
      </c>
      <c r="D108" s="33"/>
      <c r="E108" s="2" t="s">
        <v>122</v>
      </c>
      <c r="F108" s="3">
        <v>6.73</v>
      </c>
      <c r="G108" s="4">
        <v>0.2</v>
      </c>
      <c r="H108" s="4">
        <v>0.2</v>
      </c>
      <c r="I108" s="4">
        <v>27.9</v>
      </c>
      <c r="J108" s="4">
        <v>115</v>
      </c>
      <c r="K108" s="4">
        <v>2</v>
      </c>
      <c r="L108" s="4">
        <v>0</v>
      </c>
      <c r="M108" s="4">
        <v>0</v>
      </c>
      <c r="N108" s="4">
        <v>0</v>
      </c>
      <c r="O108" s="4">
        <v>0</v>
      </c>
      <c r="P108" s="4">
        <v>7</v>
      </c>
      <c r="Q108" s="34">
        <v>4</v>
      </c>
      <c r="R108" s="34"/>
      <c r="S108" s="4">
        <v>4</v>
      </c>
      <c r="T108" s="4">
        <v>1</v>
      </c>
      <c r="U108" s="34">
        <v>0</v>
      </c>
      <c r="V108" s="34"/>
      <c r="W108" s="4">
        <v>0</v>
      </c>
      <c r="X108" s="4">
        <v>0</v>
      </c>
      <c r="Y108" s="4">
        <v>0</v>
      </c>
    </row>
    <row r="109" spans="1:25" ht="12.2" customHeight="1" x14ac:dyDescent="0.15">
      <c r="A109" s="2" t="s">
        <v>112</v>
      </c>
      <c r="B109" s="2"/>
      <c r="C109" s="33" t="s">
        <v>123</v>
      </c>
      <c r="D109" s="33"/>
      <c r="E109" s="2" t="s">
        <v>139</v>
      </c>
      <c r="F109" s="3">
        <v>4.32</v>
      </c>
      <c r="G109" s="4">
        <v>4.5999999999999996</v>
      </c>
      <c r="H109" s="4">
        <v>0.4</v>
      </c>
      <c r="I109" s="4">
        <v>30.1</v>
      </c>
      <c r="J109" s="4">
        <v>142.1</v>
      </c>
      <c r="K109" s="4">
        <v>0</v>
      </c>
      <c r="L109" s="4">
        <v>0.1</v>
      </c>
      <c r="M109" s="4">
        <v>0</v>
      </c>
      <c r="N109" s="4">
        <v>0</v>
      </c>
      <c r="O109" s="4">
        <v>0</v>
      </c>
      <c r="P109" s="4">
        <v>13.8</v>
      </c>
      <c r="Q109" s="34">
        <v>50.4</v>
      </c>
      <c r="R109" s="34"/>
      <c r="S109" s="4">
        <v>19.8</v>
      </c>
      <c r="T109" s="4">
        <v>1.2</v>
      </c>
      <c r="U109" s="34">
        <v>77.400000000000006</v>
      </c>
      <c r="V109" s="34"/>
      <c r="W109" s="4">
        <v>0</v>
      </c>
      <c r="X109" s="4">
        <v>0</v>
      </c>
      <c r="Y109" s="4">
        <v>0</v>
      </c>
    </row>
    <row r="110" spans="1:25" ht="12.2" customHeight="1" x14ac:dyDescent="0.15">
      <c r="A110" s="31" t="s">
        <v>124</v>
      </c>
      <c r="B110" s="31"/>
      <c r="C110" s="31"/>
      <c r="D110" s="31"/>
      <c r="E110" s="31"/>
      <c r="F110" s="5">
        <f>SUM(F105:F109)</f>
        <v>116.59</v>
      </c>
      <c r="G110" s="20">
        <f t="shared" ref="G110:J110" si="19">SUM(G105:G109)</f>
        <v>29.200000000000003</v>
      </c>
      <c r="H110" s="20">
        <f t="shared" si="19"/>
        <v>44.4</v>
      </c>
      <c r="I110" s="20">
        <f t="shared" si="19"/>
        <v>92.6</v>
      </c>
      <c r="J110" s="20">
        <f t="shared" si="19"/>
        <v>888.2</v>
      </c>
      <c r="K110" s="20">
        <f t="shared" ref="K110" si="20">SUM(K105:K109)</f>
        <v>15.6</v>
      </c>
      <c r="L110" s="6">
        <v>0.3</v>
      </c>
      <c r="M110" s="6">
        <v>0.3</v>
      </c>
      <c r="N110" s="6">
        <v>0.4</v>
      </c>
      <c r="O110" s="6">
        <v>0.3</v>
      </c>
      <c r="P110" s="6">
        <v>75.599999999999994</v>
      </c>
      <c r="Q110" s="32">
        <v>334.4</v>
      </c>
      <c r="R110" s="32"/>
      <c r="S110" s="6">
        <v>81.7</v>
      </c>
      <c r="T110" s="6">
        <v>5.7</v>
      </c>
      <c r="U110" s="32">
        <v>1225.5999999999999</v>
      </c>
      <c r="V110" s="32"/>
      <c r="W110" s="6">
        <v>16.399999999999999</v>
      </c>
      <c r="X110" s="6">
        <v>0</v>
      </c>
      <c r="Y110" s="6">
        <v>0.2</v>
      </c>
    </row>
    <row r="111" spans="1:25" ht="12.2" customHeight="1" x14ac:dyDescent="0.15">
      <c r="A111" s="31" t="s">
        <v>140</v>
      </c>
      <c r="B111" s="31"/>
      <c r="C111" s="31"/>
      <c r="D111" s="31"/>
      <c r="E111" s="31"/>
      <c r="F111" s="5">
        <f>F110+F103</f>
        <v>170</v>
      </c>
      <c r="G111" s="6">
        <f t="shared" ref="G111:K111" si="21">G110+G103</f>
        <v>44.7</v>
      </c>
      <c r="H111" s="6">
        <f t="shared" si="21"/>
        <v>57.8</v>
      </c>
      <c r="I111" s="6">
        <f t="shared" si="21"/>
        <v>155.19999999999999</v>
      </c>
      <c r="J111" s="6">
        <f t="shared" si="21"/>
        <v>1321</v>
      </c>
      <c r="K111" s="6">
        <f t="shared" si="21"/>
        <v>17.399999999999999</v>
      </c>
      <c r="L111" s="6">
        <v>0.5</v>
      </c>
      <c r="M111" s="6">
        <v>0.3</v>
      </c>
      <c r="N111" s="6">
        <v>0.4</v>
      </c>
      <c r="O111" s="6">
        <v>0.3</v>
      </c>
      <c r="P111" s="6">
        <f>P110+P103</f>
        <v>99.699999999999989</v>
      </c>
      <c r="Q111" s="32">
        <f>Q110+Q103</f>
        <v>484.79999999999995</v>
      </c>
      <c r="R111" s="32"/>
      <c r="S111" s="6">
        <f>S110+S103</f>
        <v>110.80000000000001</v>
      </c>
      <c r="T111" s="6">
        <f>T110+T103</f>
        <v>10</v>
      </c>
      <c r="U111" s="32">
        <f>U110+U103</f>
        <v>1280</v>
      </c>
      <c r="V111" s="32"/>
      <c r="W111" s="6">
        <f>W110+W103</f>
        <v>18.599999999999998</v>
      </c>
      <c r="X111" s="6">
        <v>0</v>
      </c>
      <c r="Y111" s="6">
        <v>0.2</v>
      </c>
    </row>
    <row r="112" spans="1:25" ht="15" customHeight="1" x14ac:dyDescent="0.15"/>
    <row r="113" spans="1:25" ht="14.1" customHeight="1" x14ac:dyDescent="0.1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</row>
    <row r="114" spans="1:25" ht="14.1" customHeight="1" x14ac:dyDescent="0.1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5" ht="14.1" customHeight="1" x14ac:dyDescent="0.15">
      <c r="D115" s="28" t="s">
        <v>141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</row>
    <row r="116" spans="1:25" ht="2.85" customHeight="1" x14ac:dyDescent="0.15"/>
    <row r="117" spans="1:25" ht="13.35" customHeight="1" x14ac:dyDescent="0.15">
      <c r="A117" s="36" t="s">
        <v>83</v>
      </c>
      <c r="B117" s="36" t="s">
        <v>84</v>
      </c>
      <c r="C117" s="36" t="s">
        <v>85</v>
      </c>
      <c r="D117" s="36"/>
      <c r="E117" s="36" t="s">
        <v>86</v>
      </c>
      <c r="F117" s="36" t="s">
        <v>87</v>
      </c>
      <c r="G117" s="36" t="s">
        <v>88</v>
      </c>
      <c r="H117" s="36"/>
      <c r="I117" s="36"/>
      <c r="J117" s="37" t="s">
        <v>89</v>
      </c>
      <c r="K117" s="36" t="s">
        <v>90</v>
      </c>
      <c r="L117" s="36"/>
      <c r="M117" s="36"/>
      <c r="N117" s="36"/>
      <c r="O117" s="36"/>
      <c r="P117" s="36" t="s">
        <v>91</v>
      </c>
      <c r="Q117" s="36"/>
      <c r="R117" s="36"/>
      <c r="S117" s="36"/>
      <c r="T117" s="36"/>
      <c r="U117" s="36"/>
      <c r="V117" s="36"/>
      <c r="W117" s="36"/>
      <c r="X117" s="36"/>
      <c r="Y117" s="36"/>
    </row>
    <row r="118" spans="1:25" ht="31.35" customHeight="1" x14ac:dyDescent="0.15">
      <c r="A118" s="36"/>
      <c r="B118" s="36"/>
      <c r="C118" s="36"/>
      <c r="D118" s="36"/>
      <c r="E118" s="36"/>
      <c r="F118" s="36"/>
      <c r="G118" s="1" t="s">
        <v>92</v>
      </c>
      <c r="H118" s="1" t="s">
        <v>93</v>
      </c>
      <c r="I118" s="1" t="s">
        <v>94</v>
      </c>
      <c r="J118" s="37"/>
      <c r="K118" s="1" t="s">
        <v>95</v>
      </c>
      <c r="L118" s="1" t="s">
        <v>96</v>
      </c>
      <c r="M118" s="1" t="s">
        <v>97</v>
      </c>
      <c r="N118" s="1" t="s">
        <v>98</v>
      </c>
      <c r="O118" s="1" t="s">
        <v>99</v>
      </c>
      <c r="P118" s="1" t="s">
        <v>100</v>
      </c>
      <c r="Q118" s="37" t="s">
        <v>101</v>
      </c>
      <c r="R118" s="37"/>
      <c r="S118" s="1" t="s">
        <v>102</v>
      </c>
      <c r="T118" s="1" t="s">
        <v>103</v>
      </c>
      <c r="U118" s="37" t="s">
        <v>104</v>
      </c>
      <c r="V118" s="37"/>
      <c r="W118" s="1" t="s">
        <v>105</v>
      </c>
      <c r="X118" s="1" t="s">
        <v>106</v>
      </c>
      <c r="Y118" s="1" t="s">
        <v>107</v>
      </c>
    </row>
    <row r="119" spans="1:25" ht="14.65" customHeight="1" x14ac:dyDescent="0.15">
      <c r="A119" s="35" t="s">
        <v>108</v>
      </c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</row>
    <row r="120" spans="1:25" ht="12" customHeight="1" x14ac:dyDescent="0.15">
      <c r="A120" s="2" t="s">
        <v>112</v>
      </c>
      <c r="B120" s="2" t="s">
        <v>142</v>
      </c>
      <c r="C120" s="33" t="s">
        <v>143</v>
      </c>
      <c r="D120" s="33"/>
      <c r="E120" s="2" t="s">
        <v>122</v>
      </c>
      <c r="F120" s="3">
        <v>19.100000000000001</v>
      </c>
      <c r="G120" s="4">
        <v>6.6</v>
      </c>
      <c r="H120" s="4">
        <v>9.6999999999999993</v>
      </c>
      <c r="I120" s="4">
        <v>24.4</v>
      </c>
      <c r="J120" s="4">
        <v>210.1</v>
      </c>
      <c r="K120" s="4">
        <v>1.3</v>
      </c>
      <c r="L120" s="4">
        <v>0.1</v>
      </c>
      <c r="M120" s="4">
        <v>0</v>
      </c>
      <c r="N120" s="4">
        <v>0.1</v>
      </c>
      <c r="O120" s="4">
        <v>0</v>
      </c>
      <c r="P120" s="4">
        <v>150.80000000000001</v>
      </c>
      <c r="Q120" s="34">
        <v>188.1</v>
      </c>
      <c r="R120" s="34"/>
      <c r="S120" s="4">
        <v>52.8</v>
      </c>
      <c r="T120" s="4">
        <v>2.6</v>
      </c>
      <c r="U120" s="34">
        <v>0</v>
      </c>
      <c r="V120" s="34"/>
      <c r="W120" s="4">
        <v>0</v>
      </c>
      <c r="X120" s="4">
        <v>0</v>
      </c>
      <c r="Y120" s="4">
        <v>0</v>
      </c>
    </row>
    <row r="121" spans="1:25" ht="12.2" customHeight="1" x14ac:dyDescent="0.15">
      <c r="A121" s="2" t="s">
        <v>112</v>
      </c>
      <c r="B121" s="2" t="s">
        <v>144</v>
      </c>
      <c r="C121" s="33" t="s">
        <v>145</v>
      </c>
      <c r="D121" s="33"/>
      <c r="E121" s="2">
        <v>7</v>
      </c>
      <c r="F121" s="3">
        <v>6.05</v>
      </c>
      <c r="G121" s="4">
        <v>1.6</v>
      </c>
      <c r="H121" s="4">
        <v>2.1</v>
      </c>
      <c r="I121" s="4">
        <v>0</v>
      </c>
      <c r="J121" s="4">
        <v>25.4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132</v>
      </c>
      <c r="Q121" s="34">
        <v>75</v>
      </c>
      <c r="R121" s="34"/>
      <c r="S121" s="4">
        <v>5.5</v>
      </c>
      <c r="T121" s="4">
        <v>0.2</v>
      </c>
      <c r="U121" s="34">
        <v>0</v>
      </c>
      <c r="V121" s="34"/>
      <c r="W121" s="4">
        <v>0</v>
      </c>
      <c r="X121" s="4">
        <v>0</v>
      </c>
      <c r="Y121" s="4">
        <v>0</v>
      </c>
    </row>
    <row r="122" spans="1:25" ht="12.2" customHeight="1" x14ac:dyDescent="0.15">
      <c r="A122" s="2" t="s">
        <v>112</v>
      </c>
      <c r="B122" s="2" t="s">
        <v>146</v>
      </c>
      <c r="C122" s="33" t="s">
        <v>147</v>
      </c>
      <c r="D122" s="33"/>
      <c r="E122" s="2" t="s">
        <v>148</v>
      </c>
      <c r="F122" s="3">
        <v>2.77</v>
      </c>
      <c r="G122" s="4">
        <v>0.2</v>
      </c>
      <c r="H122" s="4">
        <v>0.1</v>
      </c>
      <c r="I122" s="4">
        <v>15</v>
      </c>
      <c r="J122" s="4">
        <v>60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5</v>
      </c>
      <c r="Q122" s="34">
        <v>8</v>
      </c>
      <c r="R122" s="34"/>
      <c r="S122" s="4">
        <v>4</v>
      </c>
      <c r="T122" s="4">
        <v>1</v>
      </c>
      <c r="U122" s="34">
        <v>0</v>
      </c>
      <c r="V122" s="34"/>
      <c r="W122" s="4">
        <v>0</v>
      </c>
      <c r="X122" s="4">
        <v>0</v>
      </c>
      <c r="Y122" s="4">
        <v>0</v>
      </c>
    </row>
    <row r="123" spans="1:25" ht="12.2" customHeight="1" x14ac:dyDescent="0.15">
      <c r="A123" s="2" t="s">
        <v>112</v>
      </c>
      <c r="B123" s="2"/>
      <c r="C123" s="33" t="s">
        <v>123</v>
      </c>
      <c r="D123" s="33"/>
      <c r="E123" s="2" t="s">
        <v>118</v>
      </c>
      <c r="F123" s="3">
        <v>2.88</v>
      </c>
      <c r="G123" s="4">
        <v>2.6</v>
      </c>
      <c r="H123" s="4">
        <v>0.4</v>
      </c>
      <c r="I123" s="4">
        <v>17</v>
      </c>
      <c r="J123" s="4">
        <v>81.599999999999994</v>
      </c>
      <c r="K123" s="4">
        <v>0</v>
      </c>
      <c r="L123" s="4">
        <v>0.1</v>
      </c>
      <c r="M123" s="4">
        <v>0</v>
      </c>
      <c r="N123" s="4">
        <v>0</v>
      </c>
      <c r="O123" s="4">
        <v>0</v>
      </c>
      <c r="P123" s="4">
        <v>7.2</v>
      </c>
      <c r="Q123" s="34">
        <v>34.799999999999997</v>
      </c>
      <c r="R123" s="34"/>
      <c r="S123" s="4">
        <v>7.6</v>
      </c>
      <c r="T123" s="4">
        <v>1.6</v>
      </c>
      <c r="U123" s="34">
        <v>54.4</v>
      </c>
      <c r="V123" s="34"/>
      <c r="W123" s="4">
        <v>2.2000000000000002</v>
      </c>
      <c r="X123" s="4">
        <v>0</v>
      </c>
      <c r="Y123" s="4">
        <v>0</v>
      </c>
    </row>
    <row r="124" spans="1:25" ht="12.2" customHeight="1" x14ac:dyDescent="0.15">
      <c r="A124" s="2" t="s">
        <v>109</v>
      </c>
      <c r="B124" s="2" t="s">
        <v>149</v>
      </c>
      <c r="C124" s="33" t="s">
        <v>150</v>
      </c>
      <c r="D124" s="33"/>
      <c r="E124" s="2">
        <v>85</v>
      </c>
      <c r="F124" s="3">
        <v>32.43</v>
      </c>
      <c r="G124" s="4">
        <v>1.2</v>
      </c>
      <c r="H124" s="4">
        <v>0</v>
      </c>
      <c r="I124" s="4">
        <v>16.100000000000001</v>
      </c>
      <c r="J124" s="4">
        <v>71.5</v>
      </c>
      <c r="K124" s="4">
        <v>52</v>
      </c>
      <c r="L124" s="4">
        <v>0</v>
      </c>
      <c r="M124" s="4">
        <v>0</v>
      </c>
      <c r="N124" s="4">
        <v>0</v>
      </c>
      <c r="O124" s="4">
        <v>0</v>
      </c>
      <c r="P124" s="4">
        <v>42.9</v>
      </c>
      <c r="Q124" s="34">
        <v>36.4</v>
      </c>
      <c r="R124" s="34"/>
      <c r="S124" s="4">
        <v>31.2</v>
      </c>
      <c r="T124" s="4">
        <v>2.2999999999999998</v>
      </c>
      <c r="U124" s="34">
        <v>0</v>
      </c>
      <c r="V124" s="34"/>
      <c r="W124" s="4">
        <v>0</v>
      </c>
      <c r="X124" s="4">
        <v>0</v>
      </c>
      <c r="Y124" s="4">
        <v>0</v>
      </c>
    </row>
    <row r="125" spans="1:25" ht="12.2" customHeight="1" x14ac:dyDescent="0.15">
      <c r="A125" s="31" t="s">
        <v>124</v>
      </c>
      <c r="B125" s="31"/>
      <c r="C125" s="31"/>
      <c r="D125" s="31"/>
      <c r="E125" s="31"/>
      <c r="F125" s="5">
        <f>SUM(F120:F124)</f>
        <v>63.230000000000004</v>
      </c>
      <c r="G125" s="20">
        <f t="shared" ref="G125:K125" si="22">SUM(G120:G124)</f>
        <v>12.199999999999998</v>
      </c>
      <c r="H125" s="20">
        <f t="shared" si="22"/>
        <v>12.299999999999999</v>
      </c>
      <c r="I125" s="20">
        <f t="shared" si="22"/>
        <v>72.5</v>
      </c>
      <c r="J125" s="20">
        <f t="shared" si="22"/>
        <v>448.6</v>
      </c>
      <c r="K125" s="20">
        <f t="shared" si="22"/>
        <v>53.3</v>
      </c>
      <c r="L125" s="6">
        <v>0.2</v>
      </c>
      <c r="M125" s="6">
        <v>0</v>
      </c>
      <c r="N125" s="6">
        <v>0.1</v>
      </c>
      <c r="O125" s="6">
        <v>0</v>
      </c>
      <c r="P125" s="6">
        <f>SUM(P120:P124)</f>
        <v>337.9</v>
      </c>
      <c r="Q125" s="32">
        <f>SUM(Q120:R124)</f>
        <v>342.3</v>
      </c>
      <c r="R125" s="32"/>
      <c r="S125" s="6">
        <f>SUM(S120:S124)</f>
        <v>101.1</v>
      </c>
      <c r="T125" s="6">
        <f>T124+T123+T122+T121+T120</f>
        <v>7.7000000000000011</v>
      </c>
      <c r="U125" s="32">
        <v>54.4</v>
      </c>
      <c r="V125" s="32"/>
      <c r="W125" s="6">
        <v>2.2000000000000002</v>
      </c>
      <c r="X125" s="6">
        <v>0</v>
      </c>
      <c r="Y125" s="6">
        <v>0</v>
      </c>
    </row>
    <row r="126" spans="1:25" ht="14.65" customHeight="1" x14ac:dyDescent="0.15">
      <c r="A126" s="35" t="s">
        <v>129</v>
      </c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</row>
    <row r="127" spans="1:25" ht="12" customHeight="1" x14ac:dyDescent="0.15">
      <c r="A127" s="2" t="s">
        <v>109</v>
      </c>
      <c r="B127" s="2" t="s">
        <v>151</v>
      </c>
      <c r="C127" s="33" t="s">
        <v>152</v>
      </c>
      <c r="D127" s="33"/>
      <c r="E127" s="2">
        <v>200</v>
      </c>
      <c r="F127" s="3">
        <v>11.79</v>
      </c>
      <c r="G127" s="4">
        <v>1.6</v>
      </c>
      <c r="H127" s="4">
        <v>4.5999999999999996</v>
      </c>
      <c r="I127" s="4">
        <v>10</v>
      </c>
      <c r="J127" s="4">
        <v>90.6</v>
      </c>
      <c r="K127" s="4">
        <v>8.5</v>
      </c>
      <c r="L127" s="4">
        <v>0</v>
      </c>
      <c r="M127" s="4">
        <v>0</v>
      </c>
      <c r="N127" s="4">
        <v>0.2</v>
      </c>
      <c r="O127" s="4">
        <v>0</v>
      </c>
      <c r="P127" s="4">
        <v>52.2</v>
      </c>
      <c r="Q127" s="34">
        <v>51.9</v>
      </c>
      <c r="R127" s="34"/>
      <c r="S127" s="4">
        <v>25.7</v>
      </c>
      <c r="T127" s="4">
        <v>1.3</v>
      </c>
      <c r="U127" s="34">
        <v>368.4</v>
      </c>
      <c r="V127" s="34"/>
      <c r="W127" s="4">
        <v>5.7</v>
      </c>
      <c r="X127" s="4">
        <v>0</v>
      </c>
      <c r="Y127" s="4">
        <v>0</v>
      </c>
    </row>
    <row r="128" spans="1:25" ht="12.2" customHeight="1" x14ac:dyDescent="0.15">
      <c r="A128" s="2" t="s">
        <v>109</v>
      </c>
      <c r="B128" s="2" t="s">
        <v>132</v>
      </c>
      <c r="C128" s="33" t="s">
        <v>153</v>
      </c>
      <c r="D128" s="33"/>
      <c r="E128" s="2">
        <v>70</v>
      </c>
      <c r="F128" s="3">
        <v>63.63</v>
      </c>
      <c r="G128" s="4">
        <v>10.9</v>
      </c>
      <c r="H128" s="4">
        <v>15.8</v>
      </c>
      <c r="I128" s="4">
        <v>3.8</v>
      </c>
      <c r="J128" s="4">
        <v>207.6</v>
      </c>
      <c r="K128" s="4">
        <v>0.8</v>
      </c>
      <c r="L128" s="4">
        <v>0</v>
      </c>
      <c r="M128" s="4">
        <v>0.1</v>
      </c>
      <c r="N128" s="4">
        <v>0</v>
      </c>
      <c r="O128" s="4">
        <v>0</v>
      </c>
      <c r="P128" s="4">
        <v>32.1</v>
      </c>
      <c r="Q128" s="34">
        <v>118.1</v>
      </c>
      <c r="R128" s="34"/>
      <c r="S128" s="4">
        <v>15.7</v>
      </c>
      <c r="T128" s="4">
        <v>1.7</v>
      </c>
      <c r="U128" s="34">
        <v>263.8</v>
      </c>
      <c r="V128" s="34"/>
      <c r="W128" s="4">
        <v>6.8</v>
      </c>
      <c r="X128" s="4">
        <v>0</v>
      </c>
      <c r="Y128" s="4">
        <v>0</v>
      </c>
    </row>
    <row r="129" spans="1:25" ht="12.2" customHeight="1" x14ac:dyDescent="0.15">
      <c r="A129" s="2" t="s">
        <v>109</v>
      </c>
      <c r="B129" s="2" t="s">
        <v>154</v>
      </c>
      <c r="C129" s="33" t="s">
        <v>155</v>
      </c>
      <c r="D129" s="33"/>
      <c r="E129" s="2">
        <v>140</v>
      </c>
      <c r="F129" s="3">
        <v>20.3</v>
      </c>
      <c r="G129" s="4">
        <v>3</v>
      </c>
      <c r="H129" s="4">
        <v>5</v>
      </c>
      <c r="I129" s="4">
        <v>20</v>
      </c>
      <c r="J129" s="4">
        <v>137</v>
      </c>
      <c r="K129" s="4">
        <v>9</v>
      </c>
      <c r="L129" s="4">
        <v>0.1</v>
      </c>
      <c r="M129" s="4">
        <v>0.1</v>
      </c>
      <c r="N129" s="4">
        <v>0</v>
      </c>
      <c r="O129" s="4">
        <v>0.1</v>
      </c>
      <c r="P129" s="4">
        <v>38.799999999999997</v>
      </c>
      <c r="Q129" s="34">
        <v>74.400000000000006</v>
      </c>
      <c r="R129" s="34"/>
      <c r="S129" s="4">
        <v>26.3</v>
      </c>
      <c r="T129" s="4">
        <v>1.1000000000000001</v>
      </c>
      <c r="U129" s="34">
        <v>662.6</v>
      </c>
      <c r="V129" s="34"/>
      <c r="W129" s="4">
        <v>7.4</v>
      </c>
      <c r="X129" s="4">
        <v>0</v>
      </c>
      <c r="Y129" s="4">
        <v>0</v>
      </c>
    </row>
    <row r="130" spans="1:25" ht="12.2" customHeight="1" x14ac:dyDescent="0.15">
      <c r="A130" s="2" t="s">
        <v>112</v>
      </c>
      <c r="B130" s="2" t="s">
        <v>137</v>
      </c>
      <c r="C130" s="33" t="s">
        <v>138</v>
      </c>
      <c r="D130" s="33"/>
      <c r="E130" s="2" t="s">
        <v>122</v>
      </c>
      <c r="F130" s="3">
        <v>6.73</v>
      </c>
      <c r="G130" s="4">
        <v>0.2</v>
      </c>
      <c r="H130" s="4">
        <v>0.2</v>
      </c>
      <c r="I130" s="4">
        <v>27.9</v>
      </c>
      <c r="J130" s="4">
        <v>115</v>
      </c>
      <c r="K130" s="4">
        <v>2</v>
      </c>
      <c r="L130" s="4">
        <v>0</v>
      </c>
      <c r="M130" s="4">
        <v>0</v>
      </c>
      <c r="N130" s="4">
        <v>0</v>
      </c>
      <c r="O130" s="4">
        <v>0</v>
      </c>
      <c r="P130" s="4">
        <v>7</v>
      </c>
      <c r="Q130" s="34">
        <v>4</v>
      </c>
      <c r="R130" s="34"/>
      <c r="S130" s="4">
        <v>4</v>
      </c>
      <c r="T130" s="4">
        <v>1</v>
      </c>
      <c r="U130" s="34">
        <v>0</v>
      </c>
      <c r="V130" s="34"/>
      <c r="W130" s="4">
        <v>0</v>
      </c>
      <c r="X130" s="4">
        <v>0</v>
      </c>
      <c r="Y130" s="4">
        <v>0</v>
      </c>
    </row>
    <row r="131" spans="1:25" ht="12.2" customHeight="1" x14ac:dyDescent="0.15">
      <c r="A131" s="2" t="s">
        <v>112</v>
      </c>
      <c r="B131" s="2"/>
      <c r="C131" s="33" t="s">
        <v>123</v>
      </c>
      <c r="D131" s="33"/>
      <c r="E131" s="2" t="s">
        <v>139</v>
      </c>
      <c r="F131" s="3">
        <v>4.32</v>
      </c>
      <c r="G131" s="4">
        <v>4.5999999999999996</v>
      </c>
      <c r="H131" s="4">
        <v>0.4</v>
      </c>
      <c r="I131" s="4">
        <v>30.1</v>
      </c>
      <c r="J131" s="4">
        <v>142.1</v>
      </c>
      <c r="K131" s="4">
        <v>0</v>
      </c>
      <c r="L131" s="4">
        <v>0.1</v>
      </c>
      <c r="M131" s="4">
        <v>0</v>
      </c>
      <c r="N131" s="4">
        <v>0</v>
      </c>
      <c r="O131" s="4">
        <v>0</v>
      </c>
      <c r="P131" s="4">
        <v>13.8</v>
      </c>
      <c r="Q131" s="34">
        <v>50.4</v>
      </c>
      <c r="R131" s="34"/>
      <c r="S131" s="4">
        <v>19.8</v>
      </c>
      <c r="T131" s="4">
        <v>1.2</v>
      </c>
      <c r="U131" s="34">
        <v>77.400000000000006</v>
      </c>
      <c r="V131" s="34"/>
      <c r="W131" s="4">
        <v>0</v>
      </c>
      <c r="X131" s="4">
        <v>0</v>
      </c>
      <c r="Y131" s="4">
        <v>0</v>
      </c>
    </row>
    <row r="132" spans="1:25" ht="12.2" customHeight="1" x14ac:dyDescent="0.15">
      <c r="A132" s="31" t="s">
        <v>124</v>
      </c>
      <c r="B132" s="31"/>
      <c r="C132" s="31"/>
      <c r="D132" s="31"/>
      <c r="E132" s="31"/>
      <c r="F132" s="5">
        <f>SUM(F127:F131)</f>
        <v>106.77000000000001</v>
      </c>
      <c r="G132" s="20">
        <f t="shared" ref="G132:J132" si="23">SUM(G127:G131)</f>
        <v>20.299999999999997</v>
      </c>
      <c r="H132" s="20">
        <f t="shared" si="23"/>
        <v>25.999999999999996</v>
      </c>
      <c r="I132" s="20">
        <f t="shared" si="23"/>
        <v>91.8</v>
      </c>
      <c r="J132" s="20">
        <f t="shared" si="23"/>
        <v>692.30000000000007</v>
      </c>
      <c r="K132" s="20">
        <f t="shared" ref="K132" si="24">SUM(K127:K131)</f>
        <v>20.3</v>
      </c>
      <c r="L132" s="6">
        <v>0.2</v>
      </c>
      <c r="M132" s="6">
        <v>0.2</v>
      </c>
      <c r="N132" s="6">
        <v>0.2</v>
      </c>
      <c r="O132" s="6">
        <v>0.1</v>
      </c>
      <c r="P132" s="6">
        <f>P131+P130+P129+P128+P127</f>
        <v>143.89999999999998</v>
      </c>
      <c r="Q132" s="32">
        <f>Q131+Q130+Q129+Q128+Q127</f>
        <v>298.8</v>
      </c>
      <c r="R132" s="32"/>
      <c r="S132" s="6">
        <f>S131+S130+S129+S128+S127</f>
        <v>91.5</v>
      </c>
      <c r="T132" s="6">
        <f>T131+T130+T129+T128+T127</f>
        <v>6.3</v>
      </c>
      <c r="U132" s="32">
        <f>U131+U130+U129+U128+U127</f>
        <v>1372.1999999999998</v>
      </c>
      <c r="V132" s="32"/>
      <c r="W132" s="6">
        <f>W129+W128+W127</f>
        <v>19.899999999999999</v>
      </c>
      <c r="X132" s="6">
        <v>0</v>
      </c>
      <c r="Y132" s="6">
        <v>0</v>
      </c>
    </row>
    <row r="133" spans="1:25" ht="12.2" customHeight="1" x14ac:dyDescent="0.15">
      <c r="A133" s="31" t="s">
        <v>140</v>
      </c>
      <c r="B133" s="31"/>
      <c r="C133" s="31"/>
      <c r="D133" s="31"/>
      <c r="E133" s="31"/>
      <c r="F133" s="5">
        <f>F132+F125</f>
        <v>170</v>
      </c>
      <c r="G133" s="6">
        <f t="shared" ref="G133:K133" si="25">G132+G125</f>
        <v>32.499999999999993</v>
      </c>
      <c r="H133" s="6">
        <f t="shared" si="25"/>
        <v>38.299999999999997</v>
      </c>
      <c r="I133" s="6">
        <f>I132+I125</f>
        <v>164.3</v>
      </c>
      <c r="J133" s="6">
        <f>J132+J125</f>
        <v>1140.9000000000001</v>
      </c>
      <c r="K133" s="6">
        <f t="shared" si="25"/>
        <v>73.599999999999994</v>
      </c>
      <c r="L133" s="6">
        <v>0.4</v>
      </c>
      <c r="M133" s="6">
        <v>0.2</v>
      </c>
      <c r="N133" s="6">
        <v>0.3</v>
      </c>
      <c r="O133" s="6">
        <v>0.1</v>
      </c>
      <c r="P133" s="6">
        <f>P132+P125</f>
        <v>481.79999999999995</v>
      </c>
      <c r="Q133" s="32">
        <f>Q132+Q125</f>
        <v>641.1</v>
      </c>
      <c r="R133" s="32"/>
      <c r="S133" s="6">
        <f>S132+S125</f>
        <v>192.6</v>
      </c>
      <c r="T133" s="6">
        <f>T132+T125</f>
        <v>14</v>
      </c>
      <c r="U133" s="32">
        <f>U132+U125</f>
        <v>1426.6</v>
      </c>
      <c r="V133" s="32"/>
      <c r="W133" s="6">
        <f>W132+W125</f>
        <v>22.099999999999998</v>
      </c>
      <c r="X133" s="6">
        <v>0</v>
      </c>
      <c r="Y133" s="6">
        <v>0</v>
      </c>
    </row>
  </sheetData>
  <mergeCells count="327">
    <mergeCell ref="A7:U7"/>
    <mergeCell ref="D8:Q8"/>
    <mergeCell ref="G10:I10"/>
    <mergeCell ref="K10:O10"/>
    <mergeCell ref="P10:Y10"/>
    <mergeCell ref="A10:A11"/>
    <mergeCell ref="B10:B11"/>
    <mergeCell ref="C10:D11"/>
    <mergeCell ref="E10:E11"/>
    <mergeCell ref="F10:F11"/>
    <mergeCell ref="J10:J11"/>
    <mergeCell ref="Q11:R11"/>
    <mergeCell ref="U11:V11"/>
    <mergeCell ref="A12:Y12"/>
    <mergeCell ref="C13:D13"/>
    <mergeCell ref="Q13:R13"/>
    <mergeCell ref="U13:V13"/>
    <mergeCell ref="C14:D14"/>
    <mergeCell ref="Q14:R14"/>
    <mergeCell ref="U14:V14"/>
    <mergeCell ref="C15:D15"/>
    <mergeCell ref="Q15:R15"/>
    <mergeCell ref="U15:V15"/>
    <mergeCell ref="C16:D16"/>
    <mergeCell ref="Q16:R16"/>
    <mergeCell ref="U16:V16"/>
    <mergeCell ref="C17:D17"/>
    <mergeCell ref="Q17:R17"/>
    <mergeCell ref="U17:V17"/>
    <mergeCell ref="A18:E18"/>
    <mergeCell ref="Q18:R18"/>
    <mergeCell ref="U18:V18"/>
    <mergeCell ref="A19:Y19"/>
    <mergeCell ref="C20:D20"/>
    <mergeCell ref="Q20:R20"/>
    <mergeCell ref="U20:V20"/>
    <mergeCell ref="C21:D21"/>
    <mergeCell ref="Q21:R21"/>
    <mergeCell ref="U21:V21"/>
    <mergeCell ref="C22:D22"/>
    <mergeCell ref="Q22:R22"/>
    <mergeCell ref="U22:V22"/>
    <mergeCell ref="C23:D23"/>
    <mergeCell ref="Q23:R23"/>
    <mergeCell ref="U23:V23"/>
    <mergeCell ref="C24:D24"/>
    <mergeCell ref="Q24:R24"/>
    <mergeCell ref="U24:V24"/>
    <mergeCell ref="A25:E25"/>
    <mergeCell ref="Q25:R25"/>
    <mergeCell ref="U25:V25"/>
    <mergeCell ref="A26:E26"/>
    <mergeCell ref="Q26:R26"/>
    <mergeCell ref="U26:V26"/>
    <mergeCell ref="A27:F27"/>
    <mergeCell ref="Q27:R27"/>
    <mergeCell ref="U27:V27"/>
    <mergeCell ref="A29:Y29"/>
    <mergeCell ref="A30:U30"/>
    <mergeCell ref="D31:Q31"/>
    <mergeCell ref="A35:Y35"/>
    <mergeCell ref="C36:D36"/>
    <mergeCell ref="Q36:R36"/>
    <mergeCell ref="U36:V36"/>
    <mergeCell ref="C37:D37"/>
    <mergeCell ref="Q37:R37"/>
    <mergeCell ref="U37:V37"/>
    <mergeCell ref="G33:I33"/>
    <mergeCell ref="K33:O33"/>
    <mergeCell ref="P33:Y33"/>
    <mergeCell ref="A33:A34"/>
    <mergeCell ref="B33:B34"/>
    <mergeCell ref="C33:D34"/>
    <mergeCell ref="E33:E34"/>
    <mergeCell ref="F33:F34"/>
    <mergeCell ref="J33:J34"/>
    <mergeCell ref="Q34:R34"/>
    <mergeCell ref="U34:V34"/>
    <mergeCell ref="A38:E38"/>
    <mergeCell ref="Q38:R38"/>
    <mergeCell ref="U38:V38"/>
    <mergeCell ref="A39:Y39"/>
    <mergeCell ref="C40:D40"/>
    <mergeCell ref="Q40:R40"/>
    <mergeCell ref="U40:V40"/>
    <mergeCell ref="A45:E45"/>
    <mergeCell ref="Q45:R45"/>
    <mergeCell ref="U45:V45"/>
    <mergeCell ref="A46:E46"/>
    <mergeCell ref="Q46:R46"/>
    <mergeCell ref="U46:V46"/>
    <mergeCell ref="C41:D41"/>
    <mergeCell ref="Q41:R41"/>
    <mergeCell ref="U41:V41"/>
    <mergeCell ref="C42:D42"/>
    <mergeCell ref="Q42:R42"/>
    <mergeCell ref="U42:V42"/>
    <mergeCell ref="C43:D43"/>
    <mergeCell ref="Q43:R43"/>
    <mergeCell ref="U43:V43"/>
    <mergeCell ref="C44:D44"/>
    <mergeCell ref="Q44:R44"/>
    <mergeCell ref="U44:V44"/>
    <mergeCell ref="A48:Y48"/>
    <mergeCell ref="A49:U49"/>
    <mergeCell ref="D50:Q50"/>
    <mergeCell ref="G52:I52"/>
    <mergeCell ref="K52:O52"/>
    <mergeCell ref="P52:Y52"/>
    <mergeCell ref="A52:A53"/>
    <mergeCell ref="B52:B53"/>
    <mergeCell ref="C52:D53"/>
    <mergeCell ref="E52:E53"/>
    <mergeCell ref="F52:F53"/>
    <mergeCell ref="J52:J53"/>
    <mergeCell ref="Q53:R53"/>
    <mergeCell ref="U53:V53"/>
    <mergeCell ref="A54:Y54"/>
    <mergeCell ref="C55:D55"/>
    <mergeCell ref="Q55:R55"/>
    <mergeCell ref="U55:V55"/>
    <mergeCell ref="C56:D56"/>
    <mergeCell ref="Q56:R56"/>
    <mergeCell ref="U56:V56"/>
    <mergeCell ref="C57:D57"/>
    <mergeCell ref="Q57:R57"/>
    <mergeCell ref="U57:V57"/>
    <mergeCell ref="C58:D58"/>
    <mergeCell ref="Q58:R58"/>
    <mergeCell ref="U58:V58"/>
    <mergeCell ref="A59:E59"/>
    <mergeCell ref="Q59:R59"/>
    <mergeCell ref="U59:V59"/>
    <mergeCell ref="A60:Y60"/>
    <mergeCell ref="C62:D62"/>
    <mergeCell ref="Q62:R62"/>
    <mergeCell ref="U62:V62"/>
    <mergeCell ref="C63:D63"/>
    <mergeCell ref="Q63:R63"/>
    <mergeCell ref="U63:V63"/>
    <mergeCell ref="C64:D64"/>
    <mergeCell ref="Q64:R64"/>
    <mergeCell ref="U64:V64"/>
    <mergeCell ref="C61:D61"/>
    <mergeCell ref="U61:V61"/>
    <mergeCell ref="A67:E67"/>
    <mergeCell ref="Q67:R67"/>
    <mergeCell ref="U67:V67"/>
    <mergeCell ref="Q61:R61"/>
    <mergeCell ref="A68:E68"/>
    <mergeCell ref="Q68:R68"/>
    <mergeCell ref="U68:V68"/>
    <mergeCell ref="C65:D65"/>
    <mergeCell ref="Q65:R65"/>
    <mergeCell ref="U65:V65"/>
    <mergeCell ref="C66:D66"/>
    <mergeCell ref="Q66:R66"/>
    <mergeCell ref="U66:V66"/>
    <mergeCell ref="A70:Y70"/>
    <mergeCell ref="A71:U71"/>
    <mergeCell ref="D72:Q72"/>
    <mergeCell ref="G74:I74"/>
    <mergeCell ref="K74:O74"/>
    <mergeCell ref="P74:Y74"/>
    <mergeCell ref="A74:A75"/>
    <mergeCell ref="B74:B75"/>
    <mergeCell ref="C74:D75"/>
    <mergeCell ref="E74:E75"/>
    <mergeCell ref="F74:F75"/>
    <mergeCell ref="J74:J75"/>
    <mergeCell ref="Q75:R75"/>
    <mergeCell ref="U75:V75"/>
    <mergeCell ref="A76:Y76"/>
    <mergeCell ref="C77:D77"/>
    <mergeCell ref="Q77:R77"/>
    <mergeCell ref="U77:V77"/>
    <mergeCell ref="C78:D78"/>
    <mergeCell ref="Q78:R78"/>
    <mergeCell ref="U78:V78"/>
    <mergeCell ref="C79:D79"/>
    <mergeCell ref="Q79:R79"/>
    <mergeCell ref="U79:V79"/>
    <mergeCell ref="C80:D80"/>
    <mergeCell ref="Q80:R80"/>
    <mergeCell ref="U80:V80"/>
    <mergeCell ref="C81:D81"/>
    <mergeCell ref="Q81:R81"/>
    <mergeCell ref="U81:V81"/>
    <mergeCell ref="A82:E82"/>
    <mergeCell ref="Q82:R82"/>
    <mergeCell ref="U82:V82"/>
    <mergeCell ref="A83:Y83"/>
    <mergeCell ref="C84:D84"/>
    <mergeCell ref="Q84:R84"/>
    <mergeCell ref="U84:V84"/>
    <mergeCell ref="A89:E89"/>
    <mergeCell ref="Q89:R89"/>
    <mergeCell ref="U89:V89"/>
    <mergeCell ref="Q85:R85"/>
    <mergeCell ref="U85:V85"/>
    <mergeCell ref="C85:D85"/>
    <mergeCell ref="A90:E90"/>
    <mergeCell ref="Q90:R90"/>
    <mergeCell ref="U90:V90"/>
    <mergeCell ref="C86:D86"/>
    <mergeCell ref="Q86:R86"/>
    <mergeCell ref="U86:V86"/>
    <mergeCell ref="C87:D87"/>
    <mergeCell ref="Q87:R87"/>
    <mergeCell ref="U87:V87"/>
    <mergeCell ref="C88:D88"/>
    <mergeCell ref="Q88:R88"/>
    <mergeCell ref="U88:V88"/>
    <mergeCell ref="A92:Y92"/>
    <mergeCell ref="A93:U93"/>
    <mergeCell ref="D94:Q94"/>
    <mergeCell ref="G96:I96"/>
    <mergeCell ref="K96:O96"/>
    <mergeCell ref="P96:Y96"/>
    <mergeCell ref="A96:A97"/>
    <mergeCell ref="B96:B97"/>
    <mergeCell ref="C96:D97"/>
    <mergeCell ref="E96:E97"/>
    <mergeCell ref="F96:F97"/>
    <mergeCell ref="J96:J97"/>
    <mergeCell ref="Q97:R97"/>
    <mergeCell ref="U97:V97"/>
    <mergeCell ref="A98:Y98"/>
    <mergeCell ref="C99:D99"/>
    <mergeCell ref="Q99:R99"/>
    <mergeCell ref="U99:V99"/>
    <mergeCell ref="C100:D100"/>
    <mergeCell ref="Q100:R100"/>
    <mergeCell ref="U100:V100"/>
    <mergeCell ref="C101:D101"/>
    <mergeCell ref="Q101:R101"/>
    <mergeCell ref="U101:V101"/>
    <mergeCell ref="C102:D102"/>
    <mergeCell ref="Q102:R102"/>
    <mergeCell ref="U102:V102"/>
    <mergeCell ref="A103:E103"/>
    <mergeCell ref="Q103:R103"/>
    <mergeCell ref="U103:V103"/>
    <mergeCell ref="A104:Y104"/>
    <mergeCell ref="C105:D105"/>
    <mergeCell ref="Q105:R105"/>
    <mergeCell ref="U105:V105"/>
    <mergeCell ref="C106:D106"/>
    <mergeCell ref="Q106:R106"/>
    <mergeCell ref="U106:V106"/>
    <mergeCell ref="C107:D107"/>
    <mergeCell ref="Q107:R107"/>
    <mergeCell ref="U107:V107"/>
    <mergeCell ref="A111:E111"/>
    <mergeCell ref="Q111:R111"/>
    <mergeCell ref="U111:V111"/>
    <mergeCell ref="A113:Y113"/>
    <mergeCell ref="A114:U114"/>
    <mergeCell ref="D115:Q115"/>
    <mergeCell ref="C108:D108"/>
    <mergeCell ref="Q108:R108"/>
    <mergeCell ref="U108:V108"/>
    <mergeCell ref="C109:D109"/>
    <mergeCell ref="Q109:R109"/>
    <mergeCell ref="U109:V109"/>
    <mergeCell ref="A110:E110"/>
    <mergeCell ref="Q110:R110"/>
    <mergeCell ref="U110:V110"/>
    <mergeCell ref="G117:I117"/>
    <mergeCell ref="K117:O117"/>
    <mergeCell ref="P117:Y117"/>
    <mergeCell ref="A117:A118"/>
    <mergeCell ref="B117:B118"/>
    <mergeCell ref="C117:D118"/>
    <mergeCell ref="E117:E118"/>
    <mergeCell ref="F117:F118"/>
    <mergeCell ref="J117:J118"/>
    <mergeCell ref="Q118:R118"/>
    <mergeCell ref="U118:V118"/>
    <mergeCell ref="A119:Y119"/>
    <mergeCell ref="C120:D120"/>
    <mergeCell ref="Q120:R120"/>
    <mergeCell ref="U120:V120"/>
    <mergeCell ref="C121:D121"/>
    <mergeCell ref="Q121:R121"/>
    <mergeCell ref="U121:V121"/>
    <mergeCell ref="C122:D122"/>
    <mergeCell ref="Q122:R122"/>
    <mergeCell ref="U122:V122"/>
    <mergeCell ref="C123:D123"/>
    <mergeCell ref="Q123:R123"/>
    <mergeCell ref="U123:V123"/>
    <mergeCell ref="C124:D124"/>
    <mergeCell ref="Q124:R124"/>
    <mergeCell ref="U124:V124"/>
    <mergeCell ref="A125:E125"/>
    <mergeCell ref="Q125:R125"/>
    <mergeCell ref="U125:V125"/>
    <mergeCell ref="A126:Y126"/>
    <mergeCell ref="C127:D127"/>
    <mergeCell ref="Q127:R127"/>
    <mergeCell ref="U127:V127"/>
    <mergeCell ref="C128:D128"/>
    <mergeCell ref="Q128:R128"/>
    <mergeCell ref="U128:V128"/>
    <mergeCell ref="Q132:R132"/>
    <mergeCell ref="U132:V132"/>
    <mergeCell ref="A133:E133"/>
    <mergeCell ref="Q133:R133"/>
    <mergeCell ref="U133:V133"/>
    <mergeCell ref="C129:D129"/>
    <mergeCell ref="Q129:R129"/>
    <mergeCell ref="U129:V129"/>
    <mergeCell ref="C130:D130"/>
    <mergeCell ref="Q130:R130"/>
    <mergeCell ref="U130:V130"/>
    <mergeCell ref="C131:D131"/>
    <mergeCell ref="Q131:R131"/>
    <mergeCell ref="U131:V131"/>
    <mergeCell ref="A1:C1"/>
    <mergeCell ref="A2:C2"/>
    <mergeCell ref="O1:V1"/>
    <mergeCell ref="O2:V2"/>
    <mergeCell ref="O3:V3"/>
    <mergeCell ref="B5:V5"/>
    <mergeCell ref="B6:V6"/>
    <mergeCell ref="A132:E132"/>
  </mergeCells>
  <pageMargins left="0" right="0" top="0.39370078740157483" bottom="0.39370078740157483" header="0" footer="0"/>
  <pageSetup paperSize="9" orientation="landscape" horizontalDpi="300" verticalDpi="300" r:id="rId1"/>
  <rowBreaks count="5" manualBreakCount="5">
    <brk id="29" max="16383" man="1"/>
    <brk id="48" max="16383" man="1"/>
    <brk id="70" max="16383" man="1"/>
    <brk id="92" max="16383" man="1"/>
    <brk id="1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PC</cp:lastModifiedBy>
  <cp:lastPrinted>2025-04-04T07:06:06Z</cp:lastPrinted>
  <dcterms:created xsi:type="dcterms:W3CDTF">2024-05-27T10:50:06Z</dcterms:created>
  <dcterms:modified xsi:type="dcterms:W3CDTF">2025-04-04T07:06:13Z</dcterms:modified>
</cp:coreProperties>
</file>